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1">'2 курс'!$A$1:$BG$53</definedName>
    <definedName name="_xlnm.Print_Area" localSheetId="2">'3 курс'!$A$1:$BG$54</definedName>
    <definedName name="_xlnm.Print_Area" localSheetId="3">'4 курс'!$A$1:$AX$45</definedName>
  </definedNames>
  <calcPr fullCalcOnLoad="1"/>
</workbook>
</file>

<file path=xl/sharedStrings.xml><?xml version="1.0" encoding="utf-8"?>
<sst xmlns="http://schemas.openxmlformats.org/spreadsheetml/2006/main" count="1330" uniqueCount="222">
  <si>
    <t>Индекс</t>
  </si>
  <si>
    <t>Иностранный язык</t>
  </si>
  <si>
    <t>Математика</t>
  </si>
  <si>
    <t>История</t>
  </si>
  <si>
    <t>ОГСЭ.01</t>
  </si>
  <si>
    <t>Основы философии</t>
  </si>
  <si>
    <t>Психология общения</t>
  </si>
  <si>
    <t xml:space="preserve">ОГСЭ.04 </t>
  </si>
  <si>
    <t>ОГСЭ.05</t>
  </si>
  <si>
    <t>Физическая культура</t>
  </si>
  <si>
    <t>ЕН.01</t>
  </si>
  <si>
    <t>ЕН.02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</si>
  <si>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</si>
  <si>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</si>
  <si>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</si>
  <si>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</si>
  <si>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</si>
  <si>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</si>
  <si>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ОП.05</t>
  </si>
  <si>
    <t>МДК.01.01.</t>
  </si>
  <si>
    <t>МДК.01.02.</t>
  </si>
  <si>
    <t>ПП.02.01</t>
  </si>
  <si>
    <t>Летняя практика</t>
  </si>
  <si>
    <t>ПП.02.02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</si>
  <si>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</si>
  <si>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</si>
  <si>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</si>
  <si>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</si>
  <si>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</si>
  <si>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</si>
  <si>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</si>
  <si>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</si>
  <si>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</si>
  <si>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</si>
  <si>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</si>
  <si>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</si>
  <si>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1.09-7.09</t>
  </si>
  <si>
    <t>8.09 - 14.09</t>
  </si>
  <si>
    <t>15.09 - 21.09</t>
  </si>
  <si>
    <t>22.09-28.09</t>
  </si>
  <si>
    <t>29.09-5.10</t>
  </si>
  <si>
    <t>6.10-  12.10</t>
  </si>
  <si>
    <t>13.10- 19.10</t>
  </si>
  <si>
    <t>20.10- 26.10</t>
  </si>
  <si>
    <t>27.10-2.11</t>
  </si>
  <si>
    <t>3.11-  9.11</t>
  </si>
  <si>
    <t>10.11- 16.11</t>
  </si>
  <si>
    <t>17.11- 23.11</t>
  </si>
  <si>
    <t>24.11- 30.11</t>
  </si>
  <si>
    <t>1.12- 7.12</t>
  </si>
  <si>
    <t>8.12- 14.12</t>
  </si>
  <si>
    <t>15.12- 21.12</t>
  </si>
  <si>
    <t>22.12- 28.12</t>
  </si>
  <si>
    <t>5.01-  11.01</t>
  </si>
  <si>
    <t>12.01- 18.01</t>
  </si>
  <si>
    <t>19.01- 25.01</t>
  </si>
  <si>
    <t>26.01 -1.02</t>
  </si>
  <si>
    <t>2.02- 8.02</t>
  </si>
  <si>
    <t>9.02- 15.02</t>
  </si>
  <si>
    <t>16.02- 22.02</t>
  </si>
  <si>
    <t>23.02-1.03</t>
  </si>
  <si>
    <t>2.03- 8.03</t>
  </si>
  <si>
    <t>9.03-15.03</t>
  </si>
  <si>
    <t>16.03-22.03</t>
  </si>
  <si>
    <t>23.03- 29.03</t>
  </si>
  <si>
    <t>30.03 -5.04</t>
  </si>
  <si>
    <t>6.04- 12.04</t>
  </si>
  <si>
    <t>13.04- 19.04</t>
  </si>
  <si>
    <t>20.04- 26.04</t>
  </si>
  <si>
    <t>27.04 -3.05</t>
  </si>
  <si>
    <t>4.05-10.05</t>
  </si>
  <si>
    <t>11.05-17.05</t>
  </si>
  <si>
    <t>18.05- 24.05</t>
  </si>
  <si>
    <t>25.05- 31.05</t>
  </si>
  <si>
    <t xml:space="preserve"> 1.06-  7.06</t>
  </si>
  <si>
    <t>8.06- 14.06</t>
  </si>
  <si>
    <t>15.06- 21.06</t>
  </si>
  <si>
    <t>22.06- 28.06</t>
  </si>
  <si>
    <t>29.06 - 5.07</t>
  </si>
  <si>
    <t>6.07-12.07</t>
  </si>
  <si>
    <t>13.07-19.07</t>
  </si>
  <si>
    <t>20.07 -26.07</t>
  </si>
  <si>
    <t>27.07-2.08</t>
  </si>
  <si>
    <t>3.08-9.08</t>
  </si>
  <si>
    <t>10.08 - 16.08</t>
  </si>
  <si>
    <t>17.08 -23.08</t>
  </si>
  <si>
    <t>24.08-31.08</t>
  </si>
  <si>
    <t>Порядковые номера  недель учебного процесса</t>
  </si>
  <si>
    <t>самостоятельная</t>
  </si>
  <si>
    <t xml:space="preserve">обязательная 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</si>
  <si>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</si>
  <si>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</si>
  <si>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</si>
  <si>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ОГСЭ.ОО</t>
  </si>
  <si>
    <t>Общий гуманитарный и социально -экономический цикл</t>
  </si>
  <si>
    <t>ЕН.00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</si>
  <si>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</si>
  <si>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</si>
  <si>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</si>
  <si>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</si>
  <si>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</si>
  <si>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ОГСЭ.03</t>
  </si>
  <si>
    <t>29.12 - 4.01</t>
  </si>
  <si>
    <t>июль</t>
  </si>
  <si>
    <t>август</t>
  </si>
  <si>
    <t>всего за семестр</t>
  </si>
  <si>
    <t>всего за год</t>
  </si>
  <si>
    <t>18э</t>
  </si>
  <si>
    <t>ПМ.01</t>
  </si>
  <si>
    <t>Методическое обеспечение образовательного процесса</t>
  </si>
  <si>
    <t>36э</t>
  </si>
  <si>
    <t>12э</t>
  </si>
  <si>
    <t>ПП.04.01</t>
  </si>
  <si>
    <t>УП.02.02</t>
  </si>
  <si>
    <t>ОП.04</t>
  </si>
  <si>
    <t>Правовое обеспечение професссиональной деятельности</t>
  </si>
  <si>
    <t>Теория и методика музыкального воспитания с практикумом</t>
  </si>
  <si>
    <t>ПДП.00</t>
  </si>
  <si>
    <t>Производственная практика (преддипломная практика)</t>
  </si>
  <si>
    <t>ГИА.00</t>
  </si>
  <si>
    <t>3 курс</t>
  </si>
  <si>
    <t xml:space="preserve">График учебного процесса </t>
  </si>
  <si>
    <t xml:space="preserve">Психология </t>
  </si>
  <si>
    <t xml:space="preserve"> </t>
  </si>
  <si>
    <t>2 курс</t>
  </si>
  <si>
    <t>4 курс</t>
  </si>
  <si>
    <t>Теоретические основы дошкольного образования</t>
  </si>
  <si>
    <t>Организация мероприятий, направленных на укрепление здоровья ребёнка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</si>
  <si>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</si>
  <si>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</si>
  <si>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</si>
  <si>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</si>
  <si>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ПМ.05</t>
  </si>
  <si>
    <t>Теоретические и прикладные аспекты методической работы воспитателя детей дошкольного возраста</t>
  </si>
  <si>
    <t xml:space="preserve">ПМ.02 </t>
  </si>
  <si>
    <t>Организация различных видов деятельности и общения детей</t>
  </si>
  <si>
    <t>МДК.05.01</t>
  </si>
  <si>
    <t>УП.02.03</t>
  </si>
  <si>
    <t>Теоретические и методические  основы организации игровой деятельности детей раннегго и дошкольного возраста</t>
  </si>
  <si>
    <t>Теоретические и методические основы организации продуктивных видов деятельности детей дошкольного возраста</t>
  </si>
  <si>
    <t>МДК.02.05</t>
  </si>
  <si>
    <t>МДК.02.03</t>
  </si>
  <si>
    <t>МДК.02.01</t>
  </si>
  <si>
    <t>6кэ</t>
  </si>
  <si>
    <t>24э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</si>
  <si>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</si>
  <si>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</si>
  <si>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</si>
  <si>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МДК.02.04</t>
  </si>
  <si>
    <t>Практикум по художественной обработке материалов и изобразительному искусству</t>
  </si>
  <si>
    <t>МДК.02.06</t>
  </si>
  <si>
    <t>Психолого-педагогические основы организации общения детей дошкольного возраста</t>
  </si>
  <si>
    <t>УП.02.01</t>
  </si>
  <si>
    <t>ПМ.03</t>
  </si>
  <si>
    <t>Организация занятий по основным общеобразовательным программам дошкольного образования</t>
  </si>
  <si>
    <t>МДК.03.01.</t>
  </si>
  <si>
    <t xml:space="preserve"> Теоретические основы организации обучения в разных возрастных группах</t>
  </si>
  <si>
    <t>МДК.03.02.</t>
  </si>
  <si>
    <t>Теория и методика развития речи у детей</t>
  </si>
  <si>
    <t>МДК.03.03.</t>
  </si>
  <si>
    <t>МДК.03.04.</t>
  </si>
  <si>
    <t>Теория и методика математического развития</t>
  </si>
  <si>
    <t>ОП.06</t>
  </si>
  <si>
    <t>ОП.07</t>
  </si>
  <si>
    <t>Детская литература</t>
  </si>
  <si>
    <t>Теория и методика экологического образования дошкольников</t>
  </si>
  <si>
    <t>Безопасность жизнедеятельности</t>
  </si>
  <si>
    <t>к</t>
  </si>
  <si>
    <t>Информатика и информационно – коммуникационные технологии в профессиональной деятельности</t>
  </si>
  <si>
    <t>ОП.08</t>
  </si>
  <si>
    <t>Основы коррекционной педагогики и коррекционной психологии</t>
  </si>
  <si>
    <t>6эк</t>
  </si>
  <si>
    <t>15э</t>
  </si>
  <si>
    <t>ПМ 04.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</si>
  <si>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</si>
  <si>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</si>
  <si>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МДК.04.01</t>
  </si>
  <si>
    <t>6э</t>
  </si>
  <si>
    <t>30э</t>
  </si>
  <si>
    <t>Государственная итоговая аттестация</t>
  </si>
  <si>
    <t>ПП.03.01</t>
  </si>
  <si>
    <t>УП.01.01</t>
  </si>
  <si>
    <t>ПП.01.01</t>
  </si>
  <si>
    <t>Организация физкультурно-оздоровительной деятельности детей в ДОО</t>
  </si>
  <si>
    <t>Психолого-педагогическая практика</t>
  </si>
  <si>
    <t>УП.05.01</t>
  </si>
  <si>
    <t>Ознакомление с методической работой в ДОО</t>
  </si>
  <si>
    <t>ПП.05.01</t>
  </si>
  <si>
    <t>Организация методической работы в ДОО</t>
  </si>
  <si>
    <t>Практика наблюдений занятий в ДОО</t>
  </si>
  <si>
    <t xml:space="preserve">Подготовка к летней практике </t>
  </si>
  <si>
    <t>Организация занятий в ДОО</t>
  </si>
  <si>
    <t>УП.03.01</t>
  </si>
  <si>
    <t>Взаимодействие с родителями (лицами, их заменяющими) и сотрудниками ДОО</t>
  </si>
  <si>
    <t>курсы</t>
  </si>
  <si>
    <t>Всего часов</t>
  </si>
  <si>
    <t>КОЛ-ВО ЧАСОВ ЗА СЕМЕСТР</t>
  </si>
  <si>
    <t>29.12 - 4.02</t>
  </si>
  <si>
    <t>1 курс</t>
  </si>
  <si>
    <t>ОД.ОО</t>
  </si>
  <si>
    <t>Общеобразовательный цикл</t>
  </si>
  <si>
    <t>ОДБ.03</t>
  </si>
  <si>
    <t>ОДБ.05</t>
  </si>
  <si>
    <t>Обществознание( включая экономику и право</t>
  </si>
  <si>
    <t>обязательная</t>
  </si>
  <si>
    <t>ОДБ.06</t>
  </si>
  <si>
    <t>ОДБ.07</t>
  </si>
  <si>
    <t>Информатика  и ИКТ</t>
  </si>
  <si>
    <t>ОДБ.10</t>
  </si>
  <si>
    <t>География</t>
  </si>
  <si>
    <t>ОДБ.11</t>
  </si>
  <si>
    <t>Естествознание</t>
  </si>
  <si>
    <t>ОДБ.12</t>
  </si>
  <si>
    <t>Искусство (Мировая художественная культура)</t>
  </si>
  <si>
    <t>ОДБ.13</t>
  </si>
  <si>
    <t>ОДБ.14</t>
  </si>
  <si>
    <t>Основы безопасности жизнедеятельности</t>
  </si>
  <si>
    <t>ОДП.22</t>
  </si>
  <si>
    <t>Русский язык</t>
  </si>
  <si>
    <t>ОДП.23</t>
  </si>
  <si>
    <t>Литература</t>
  </si>
  <si>
    <t>ОДП.24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</si>
</sst>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 shrinkToFit="1"/>
    </xf>
    <xf numFmtId="0" fontId="5" fillId="0" borderId="10" xfId="0" applyFont="1" applyBorder="1" applyAlignment="1">
      <alignment textRotation="90" wrapText="1"/>
    </xf>
    <xf numFmtId="17" fontId="5" fillId="0" borderId="10" xfId="0" applyNumberFormat="1" applyFont="1" applyBorder="1" applyAlignment="1">
      <alignment textRotation="90" wrapText="1"/>
    </xf>
    <xf numFmtId="0" fontId="5" fillId="0" borderId="10" xfId="0" applyFont="1" applyBorder="1" applyAlignment="1">
      <alignment textRotation="90"/>
    </xf>
    <xf numFmtId="172" fontId="5" fillId="0" borderId="10" xfId="0" applyNumberFormat="1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/>
    </xf>
    <xf numFmtId="0" fontId="6" fillId="0" borderId="10" xfId="43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justify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0" fontId="11" fillId="32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textRotation="90" wrapText="1"/>
    </xf>
    <xf numFmtId="0" fontId="9" fillId="0" borderId="10" xfId="0" applyFont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textRotation="90"/>
    </xf>
    <xf numFmtId="0" fontId="5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center" vertical="top"/>
    </xf>
    <xf numFmtId="0" fontId="52" fillId="36" borderId="0" xfId="0" applyFont="1" applyFill="1" applyAlignment="1">
      <alignment wrapText="1"/>
    </xf>
    <xf numFmtId="0" fontId="12" fillId="36" borderId="10" xfId="0" applyFont="1" applyFill="1" applyBorder="1" applyAlignment="1">
      <alignment horizontal="justify" vertical="top" wrapText="1"/>
    </xf>
    <xf numFmtId="0" fontId="52" fillId="36" borderId="10" xfId="0" applyFont="1" applyFill="1" applyBorder="1" applyAlignment="1">
      <alignment wrapText="1"/>
    </xf>
    <xf numFmtId="0" fontId="53" fillId="0" borderId="11" xfId="0" applyFont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2" fillId="36" borderId="12" xfId="0" applyFont="1" applyFill="1" applyBorder="1" applyAlignment="1">
      <alignment vertical="top" wrapText="1"/>
    </xf>
    <xf numFmtId="0" fontId="52" fillId="36" borderId="13" xfId="0" applyFont="1" applyFill="1" applyBorder="1" applyAlignment="1">
      <alignment wrapText="1"/>
    </xf>
    <xf numFmtId="0" fontId="7" fillId="36" borderId="10" xfId="0" applyFont="1" applyFill="1" applyBorder="1" applyAlignment="1">
      <alignment horizontal="justify" vertical="top" wrapText="1"/>
    </xf>
    <xf numFmtId="0" fontId="7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6" fillId="30" borderId="0" xfId="0" applyFont="1" applyFill="1" applyAlignment="1">
      <alignment wrapText="1"/>
    </xf>
    <xf numFmtId="0" fontId="52" fillId="30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5" fillId="3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3" fillId="0" borderId="13" xfId="0" applyFont="1" applyBorder="1" applyAlignment="1">
      <alignment wrapText="1"/>
    </xf>
    <xf numFmtId="0" fontId="5" fillId="3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textRotation="90"/>
    </xf>
    <xf numFmtId="0" fontId="5" fillId="0" borderId="0" xfId="0" applyFont="1" applyAlignment="1">
      <alignment/>
    </xf>
    <xf numFmtId="0" fontId="6" fillId="0" borderId="10" xfId="45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3"/>
  <sheetViews>
    <sheetView tabSelected="1" view="pageBreakPreview" zoomScale="60" zoomScalePageLayoutView="0" workbookViewId="0" topLeftCell="A4">
      <pane xSplit="3" topLeftCell="D1" activePane="topRight" state="frozen"/>
      <selection pane="topLeft" activeCell="A1" sqref="A1"/>
      <selection pane="topRight" activeCell="AV32" sqref="AV32"/>
    </sheetView>
  </sheetViews>
  <sheetFormatPr defaultColWidth="7.8515625" defaultRowHeight="15"/>
  <cols>
    <col min="1" max="1" width="7.8515625" style="160" customWidth="1"/>
    <col min="2" max="2" width="15.57421875" style="160" customWidth="1"/>
    <col min="3" max="3" width="31.8515625" style="160" customWidth="1"/>
    <col min="4" max="4" width="20.57421875" style="160" customWidth="1"/>
    <col min="5" max="10" width="7.8515625" style="180" customWidth="1"/>
    <col min="11" max="34" width="7.8515625" style="160" customWidth="1"/>
    <col min="35" max="35" width="7.7109375" style="160" customWidth="1"/>
    <col min="36" max="48" width="7.8515625" style="160" customWidth="1"/>
    <col min="49" max="49" width="12.421875" style="160" customWidth="1"/>
    <col min="50" max="58" width="7.8515625" style="160" customWidth="1"/>
    <col min="59" max="59" width="23.7109375" style="160" customWidth="1"/>
    <col min="60" max="16384" width="7.8515625" style="160" customWidth="1"/>
  </cols>
  <sheetData>
    <row r="1" spans="1:59" ht="22.5" customHeight="1">
      <c r="A1" s="142" t="s">
        <v>194</v>
      </c>
      <c r="B1" s="142" t="s">
        <v>0</v>
      </c>
      <c r="C1" s="143" t="s">
        <v>24</v>
      </c>
      <c r="D1" s="144" t="s">
        <v>25</v>
      </c>
      <c r="E1" s="135" t="s">
        <v>26</v>
      </c>
      <c r="F1" s="135"/>
      <c r="G1" s="135"/>
      <c r="H1" s="135"/>
      <c r="I1" s="1"/>
      <c r="J1" s="135" t="s">
        <v>27</v>
      </c>
      <c r="K1" s="135"/>
      <c r="L1" s="135"/>
      <c r="M1" s="1"/>
      <c r="N1" s="135" t="s">
        <v>28</v>
      </c>
      <c r="O1" s="135"/>
      <c r="P1" s="135"/>
      <c r="Q1" s="135"/>
      <c r="R1" s="135" t="s">
        <v>29</v>
      </c>
      <c r="S1" s="135"/>
      <c r="T1" s="135"/>
      <c r="U1" s="135"/>
      <c r="V1" s="2"/>
      <c r="W1" s="1"/>
      <c r="X1" s="135" t="s">
        <v>30</v>
      </c>
      <c r="Y1" s="134"/>
      <c r="Z1" s="134"/>
      <c r="AA1" s="2"/>
      <c r="AB1" s="135" t="s">
        <v>31</v>
      </c>
      <c r="AC1" s="134"/>
      <c r="AD1" s="134"/>
      <c r="AE1" s="2"/>
      <c r="AF1" s="135" t="s">
        <v>32</v>
      </c>
      <c r="AG1" s="134"/>
      <c r="AH1" s="134"/>
      <c r="AI1" s="134"/>
      <c r="AJ1" s="2"/>
      <c r="AK1" s="135" t="s">
        <v>33</v>
      </c>
      <c r="AL1" s="134"/>
      <c r="AM1" s="134"/>
      <c r="AN1" s="2"/>
      <c r="AO1" s="135" t="s">
        <v>34</v>
      </c>
      <c r="AP1" s="134"/>
      <c r="AQ1" s="134"/>
      <c r="AR1" s="134"/>
      <c r="AS1" s="135" t="s">
        <v>35</v>
      </c>
      <c r="AT1" s="135"/>
      <c r="AU1" s="135"/>
      <c r="AV1" s="135"/>
      <c r="AW1" s="135"/>
      <c r="AX1" s="2"/>
      <c r="AY1" s="1"/>
      <c r="AZ1" s="1"/>
      <c r="BA1" s="1"/>
      <c r="BB1" s="158"/>
      <c r="BC1" s="159"/>
      <c r="BD1" s="158"/>
      <c r="BE1" s="158"/>
      <c r="BF1" s="158"/>
      <c r="BG1" s="142" t="s">
        <v>195</v>
      </c>
    </row>
    <row r="2" spans="1:59" ht="111" customHeight="1">
      <c r="A2" s="142"/>
      <c r="B2" s="142"/>
      <c r="C2" s="143"/>
      <c r="D2" s="144"/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196</v>
      </c>
      <c r="W2" s="4" t="s">
        <v>197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4" t="s">
        <v>196</v>
      </c>
      <c r="AX2" s="4" t="s">
        <v>78</v>
      </c>
      <c r="AY2" s="6" t="s">
        <v>79</v>
      </c>
      <c r="AZ2" s="4" t="s">
        <v>80</v>
      </c>
      <c r="BA2" s="4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142"/>
    </row>
    <row r="3" spans="1:59" ht="18.75">
      <c r="A3" s="142"/>
      <c r="B3" s="142"/>
      <c r="C3" s="143"/>
      <c r="D3" s="14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161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/>
      <c r="AX3" s="10">
        <v>26</v>
      </c>
      <c r="AY3" s="10">
        <v>27</v>
      </c>
      <c r="AZ3" s="10">
        <v>28</v>
      </c>
      <c r="BA3" s="10">
        <v>29</v>
      </c>
      <c r="BB3" s="10">
        <v>30</v>
      </c>
      <c r="BC3" s="10">
        <v>31</v>
      </c>
      <c r="BD3" s="10">
        <v>32</v>
      </c>
      <c r="BE3" s="10">
        <v>33</v>
      </c>
      <c r="BF3" s="10">
        <v>34</v>
      </c>
      <c r="BG3" s="142"/>
    </row>
    <row r="4" spans="1:59" ht="18.75">
      <c r="A4" s="142"/>
      <c r="B4" s="142"/>
      <c r="C4" s="143"/>
      <c r="D4" s="144"/>
      <c r="E4" s="136" t="s">
        <v>87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42"/>
    </row>
    <row r="5" spans="1:59" ht="30" customHeight="1">
      <c r="A5" s="142"/>
      <c r="B5" s="142"/>
      <c r="C5" s="143"/>
      <c r="D5" s="14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/>
      <c r="AX5" s="10">
        <v>44</v>
      </c>
      <c r="AY5" s="10">
        <v>45</v>
      </c>
      <c r="AZ5" s="10">
        <v>46</v>
      </c>
      <c r="BA5" s="10">
        <v>47</v>
      </c>
      <c r="BB5" s="10">
        <v>48</v>
      </c>
      <c r="BC5" s="10">
        <v>49</v>
      </c>
      <c r="BD5" s="10">
        <v>50</v>
      </c>
      <c r="BE5" s="10">
        <v>51</v>
      </c>
      <c r="BF5" s="10">
        <v>52</v>
      </c>
      <c r="BG5" s="142"/>
    </row>
    <row r="6" spans="1:59" s="165" customFormat="1" ht="46.5" customHeight="1">
      <c r="A6" s="162" t="s">
        <v>198</v>
      </c>
      <c r="B6" s="64" t="s">
        <v>199</v>
      </c>
      <c r="C6" s="163" t="s">
        <v>200</v>
      </c>
      <c r="D6" s="164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64"/>
      <c r="V6" s="164"/>
      <c r="W6" s="100"/>
      <c r="X6" s="100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100"/>
      <c r="AY6" s="100"/>
      <c r="AZ6" s="100"/>
      <c r="BA6" s="100"/>
      <c r="BB6" s="100"/>
      <c r="BC6" s="100"/>
      <c r="BD6" s="100"/>
      <c r="BE6" s="100"/>
      <c r="BF6" s="100"/>
      <c r="BG6" s="164"/>
    </row>
    <row r="7" spans="1:59" ht="18.75">
      <c r="A7" s="166"/>
      <c r="B7" s="167" t="s">
        <v>201</v>
      </c>
      <c r="C7" s="147" t="s">
        <v>1</v>
      </c>
      <c r="D7" s="17" t="s">
        <v>89</v>
      </c>
      <c r="E7" s="168">
        <v>3</v>
      </c>
      <c r="F7" s="168">
        <v>3</v>
      </c>
      <c r="G7" s="168">
        <v>3</v>
      </c>
      <c r="H7" s="168">
        <v>3</v>
      </c>
      <c r="I7" s="168">
        <v>3</v>
      </c>
      <c r="J7" s="168">
        <v>3</v>
      </c>
      <c r="K7" s="168">
        <v>3</v>
      </c>
      <c r="L7" s="168">
        <v>3</v>
      </c>
      <c r="M7" s="168">
        <v>3</v>
      </c>
      <c r="N7" s="168">
        <v>3</v>
      </c>
      <c r="O7" s="168">
        <v>3</v>
      </c>
      <c r="P7" s="168">
        <v>3</v>
      </c>
      <c r="Q7" s="168">
        <v>3</v>
      </c>
      <c r="R7" s="168">
        <v>3</v>
      </c>
      <c r="S7" s="168">
        <v>3</v>
      </c>
      <c r="T7" s="168">
        <v>3</v>
      </c>
      <c r="U7" s="168">
        <v>3</v>
      </c>
      <c r="V7" s="168">
        <f aca="true" t="shared" si="0" ref="V7:V33">SUM(E7:U7)</f>
        <v>51</v>
      </c>
      <c r="W7" s="99">
        <v>0</v>
      </c>
      <c r="X7" s="99">
        <v>0</v>
      </c>
      <c r="Y7" s="99">
        <v>3</v>
      </c>
      <c r="Z7" s="99">
        <v>3</v>
      </c>
      <c r="AA7" s="99">
        <v>3</v>
      </c>
      <c r="AB7" s="99">
        <v>3</v>
      </c>
      <c r="AC7" s="99">
        <v>3</v>
      </c>
      <c r="AD7" s="99">
        <v>3</v>
      </c>
      <c r="AE7" s="99">
        <v>3</v>
      </c>
      <c r="AF7" s="99">
        <v>3</v>
      </c>
      <c r="AG7" s="99">
        <v>3</v>
      </c>
      <c r="AH7" s="99">
        <v>3</v>
      </c>
      <c r="AI7" s="99">
        <v>3</v>
      </c>
      <c r="AJ7" s="99">
        <v>3</v>
      </c>
      <c r="AK7" s="99">
        <v>3</v>
      </c>
      <c r="AL7" s="99">
        <v>3</v>
      </c>
      <c r="AM7" s="99">
        <v>3</v>
      </c>
      <c r="AN7" s="99">
        <v>3</v>
      </c>
      <c r="AO7" s="99">
        <v>3</v>
      </c>
      <c r="AP7" s="99">
        <v>3</v>
      </c>
      <c r="AQ7" s="99">
        <v>3</v>
      </c>
      <c r="AR7" s="99">
        <v>3</v>
      </c>
      <c r="AS7" s="99">
        <v>3</v>
      </c>
      <c r="AT7" s="99">
        <v>3</v>
      </c>
      <c r="AU7" s="168"/>
      <c r="AV7" s="168"/>
      <c r="AW7" s="99">
        <f aca="true" t="shared" si="1" ref="AW7:AW30">SUM(Y7:AT7)</f>
        <v>66</v>
      </c>
      <c r="AX7" s="99" t="s">
        <v>167</v>
      </c>
      <c r="AY7" s="99" t="s">
        <v>167</v>
      </c>
      <c r="AZ7" s="99" t="s">
        <v>167</v>
      </c>
      <c r="BA7" s="99" t="s">
        <v>167</v>
      </c>
      <c r="BB7" s="99" t="s">
        <v>167</v>
      </c>
      <c r="BC7" s="99" t="s">
        <v>167</v>
      </c>
      <c r="BD7" s="99" t="s">
        <v>167</v>
      </c>
      <c r="BE7" s="99" t="s">
        <v>167</v>
      </c>
      <c r="BF7" s="99" t="s">
        <v>167</v>
      </c>
      <c r="BG7" s="99">
        <f aca="true" t="shared" si="2" ref="BG7:BG32">V7+AW7</f>
        <v>117</v>
      </c>
    </row>
    <row r="8" spans="1:59" ht="18.75">
      <c r="A8" s="166"/>
      <c r="B8" s="167"/>
      <c r="C8" s="147"/>
      <c r="D8" s="17" t="s">
        <v>88</v>
      </c>
      <c r="E8" s="168">
        <v>1</v>
      </c>
      <c r="F8" s="168">
        <v>1</v>
      </c>
      <c r="G8" s="168">
        <v>1</v>
      </c>
      <c r="H8" s="168">
        <v>1</v>
      </c>
      <c r="I8" s="168">
        <v>1</v>
      </c>
      <c r="J8" s="168">
        <v>1</v>
      </c>
      <c r="K8" s="168">
        <v>1</v>
      </c>
      <c r="L8" s="168">
        <v>1</v>
      </c>
      <c r="M8" s="168">
        <v>1</v>
      </c>
      <c r="N8" s="168">
        <v>1</v>
      </c>
      <c r="O8" s="168">
        <v>1</v>
      </c>
      <c r="P8" s="168">
        <v>1</v>
      </c>
      <c r="Q8" s="168">
        <v>1</v>
      </c>
      <c r="R8" s="168">
        <v>1</v>
      </c>
      <c r="S8" s="168">
        <v>1</v>
      </c>
      <c r="T8" s="168">
        <v>1</v>
      </c>
      <c r="U8" s="168">
        <v>1</v>
      </c>
      <c r="V8" s="168">
        <f t="shared" si="0"/>
        <v>17</v>
      </c>
      <c r="W8" s="99">
        <v>0</v>
      </c>
      <c r="X8" s="99">
        <v>0</v>
      </c>
      <c r="Y8" s="168">
        <v>1</v>
      </c>
      <c r="Z8" s="168">
        <v>1</v>
      </c>
      <c r="AA8" s="168">
        <v>1</v>
      </c>
      <c r="AB8" s="168">
        <v>1</v>
      </c>
      <c r="AC8" s="168">
        <v>1</v>
      </c>
      <c r="AD8" s="168">
        <v>1</v>
      </c>
      <c r="AE8" s="168">
        <v>1</v>
      </c>
      <c r="AF8" s="168">
        <v>1</v>
      </c>
      <c r="AG8" s="168">
        <v>1</v>
      </c>
      <c r="AH8" s="168">
        <v>1</v>
      </c>
      <c r="AI8" s="168">
        <v>1</v>
      </c>
      <c r="AJ8" s="168">
        <v>1</v>
      </c>
      <c r="AK8" s="168">
        <v>1</v>
      </c>
      <c r="AL8" s="168">
        <v>1</v>
      </c>
      <c r="AM8" s="168">
        <v>1</v>
      </c>
      <c r="AN8" s="168">
        <v>1</v>
      </c>
      <c r="AO8" s="168">
        <v>1</v>
      </c>
      <c r="AP8" s="168">
        <v>1</v>
      </c>
      <c r="AQ8" s="168">
        <v>1</v>
      </c>
      <c r="AR8" s="168">
        <v>1</v>
      </c>
      <c r="AS8" s="168">
        <v>1</v>
      </c>
      <c r="AT8" s="168">
        <v>1</v>
      </c>
      <c r="AU8" s="168"/>
      <c r="AV8" s="168"/>
      <c r="AW8" s="99">
        <f t="shared" si="1"/>
        <v>22</v>
      </c>
      <c r="AX8" s="99" t="s">
        <v>167</v>
      </c>
      <c r="AY8" s="99" t="s">
        <v>167</v>
      </c>
      <c r="AZ8" s="99" t="s">
        <v>167</v>
      </c>
      <c r="BA8" s="99" t="s">
        <v>167</v>
      </c>
      <c r="BB8" s="99" t="s">
        <v>167</v>
      </c>
      <c r="BC8" s="99" t="s">
        <v>167</v>
      </c>
      <c r="BD8" s="99" t="s">
        <v>167</v>
      </c>
      <c r="BE8" s="99" t="s">
        <v>167</v>
      </c>
      <c r="BF8" s="99" t="s">
        <v>167</v>
      </c>
      <c r="BG8" s="99">
        <f t="shared" si="2"/>
        <v>39</v>
      </c>
    </row>
    <row r="9" spans="1:59" ht="18.75">
      <c r="A9" s="166"/>
      <c r="B9" s="167" t="s">
        <v>202</v>
      </c>
      <c r="C9" s="169" t="s">
        <v>203</v>
      </c>
      <c r="D9" s="17" t="s">
        <v>204</v>
      </c>
      <c r="E9" s="168">
        <v>3</v>
      </c>
      <c r="F9" s="168">
        <v>3</v>
      </c>
      <c r="G9" s="168">
        <v>3</v>
      </c>
      <c r="H9" s="168">
        <v>3</v>
      </c>
      <c r="I9" s="168">
        <v>3</v>
      </c>
      <c r="J9" s="168">
        <v>3</v>
      </c>
      <c r="K9" s="168">
        <v>3</v>
      </c>
      <c r="L9" s="168">
        <v>3</v>
      </c>
      <c r="M9" s="168">
        <v>3</v>
      </c>
      <c r="N9" s="168">
        <v>3</v>
      </c>
      <c r="O9" s="168">
        <v>3</v>
      </c>
      <c r="P9" s="168">
        <v>3</v>
      </c>
      <c r="Q9" s="168">
        <v>3</v>
      </c>
      <c r="R9" s="168">
        <v>3</v>
      </c>
      <c r="S9" s="168">
        <v>3</v>
      </c>
      <c r="T9" s="168">
        <v>3</v>
      </c>
      <c r="U9" s="168">
        <v>3</v>
      </c>
      <c r="V9" s="168">
        <f t="shared" si="0"/>
        <v>51</v>
      </c>
      <c r="W9" s="99">
        <v>0</v>
      </c>
      <c r="X9" s="99">
        <v>0</v>
      </c>
      <c r="Y9" s="99">
        <v>3</v>
      </c>
      <c r="Z9" s="99">
        <v>3</v>
      </c>
      <c r="AA9" s="99">
        <v>3</v>
      </c>
      <c r="AB9" s="99">
        <v>3</v>
      </c>
      <c r="AC9" s="99">
        <v>3</v>
      </c>
      <c r="AD9" s="99">
        <v>3</v>
      </c>
      <c r="AE9" s="99">
        <v>3</v>
      </c>
      <c r="AF9" s="99">
        <v>3</v>
      </c>
      <c r="AG9" s="99">
        <v>3</v>
      </c>
      <c r="AH9" s="99">
        <v>3</v>
      </c>
      <c r="AI9" s="99">
        <v>3</v>
      </c>
      <c r="AJ9" s="99">
        <v>3</v>
      </c>
      <c r="AK9" s="99">
        <v>3</v>
      </c>
      <c r="AL9" s="99">
        <v>3</v>
      </c>
      <c r="AM9" s="99">
        <v>3</v>
      </c>
      <c r="AN9" s="99">
        <v>3</v>
      </c>
      <c r="AO9" s="99">
        <v>3</v>
      </c>
      <c r="AP9" s="99">
        <v>3</v>
      </c>
      <c r="AQ9" s="99">
        <v>3</v>
      </c>
      <c r="AR9" s="99">
        <v>3</v>
      </c>
      <c r="AS9" s="99">
        <v>3</v>
      </c>
      <c r="AT9" s="99">
        <v>3</v>
      </c>
      <c r="AU9" s="168"/>
      <c r="AV9" s="168"/>
      <c r="AW9" s="99">
        <f t="shared" si="1"/>
        <v>66</v>
      </c>
      <c r="AX9" s="99" t="s">
        <v>167</v>
      </c>
      <c r="AY9" s="99" t="s">
        <v>167</v>
      </c>
      <c r="AZ9" s="99" t="s">
        <v>167</v>
      </c>
      <c r="BA9" s="99" t="s">
        <v>167</v>
      </c>
      <c r="BB9" s="99" t="s">
        <v>167</v>
      </c>
      <c r="BC9" s="99" t="s">
        <v>167</v>
      </c>
      <c r="BD9" s="99" t="s">
        <v>167</v>
      </c>
      <c r="BE9" s="99" t="s">
        <v>167</v>
      </c>
      <c r="BF9" s="99" t="s">
        <v>167</v>
      </c>
      <c r="BG9" s="99">
        <f t="shared" si="2"/>
        <v>117</v>
      </c>
    </row>
    <row r="10" spans="1:59" ht="18.75">
      <c r="A10" s="166"/>
      <c r="B10" s="167"/>
      <c r="C10" s="169"/>
      <c r="D10" s="17" t="s">
        <v>88</v>
      </c>
      <c r="E10" s="168">
        <v>1</v>
      </c>
      <c r="F10" s="168">
        <v>1</v>
      </c>
      <c r="G10" s="168">
        <v>1</v>
      </c>
      <c r="H10" s="168">
        <v>1</v>
      </c>
      <c r="I10" s="168">
        <v>1</v>
      </c>
      <c r="J10" s="168">
        <v>1</v>
      </c>
      <c r="K10" s="168">
        <v>1</v>
      </c>
      <c r="L10" s="168">
        <v>1</v>
      </c>
      <c r="M10" s="168">
        <v>1</v>
      </c>
      <c r="N10" s="168">
        <v>1</v>
      </c>
      <c r="O10" s="168">
        <v>1</v>
      </c>
      <c r="P10" s="168">
        <v>1</v>
      </c>
      <c r="Q10" s="168">
        <v>1</v>
      </c>
      <c r="R10" s="168">
        <v>1</v>
      </c>
      <c r="S10" s="168">
        <v>1</v>
      </c>
      <c r="T10" s="168">
        <v>1</v>
      </c>
      <c r="U10" s="168">
        <v>1</v>
      </c>
      <c r="V10" s="168">
        <f t="shared" si="0"/>
        <v>17</v>
      </c>
      <c r="W10" s="99">
        <v>0</v>
      </c>
      <c r="X10" s="99">
        <v>0</v>
      </c>
      <c r="Y10" s="168">
        <v>1</v>
      </c>
      <c r="Z10" s="168">
        <v>1</v>
      </c>
      <c r="AA10" s="168">
        <v>1</v>
      </c>
      <c r="AB10" s="168">
        <v>1</v>
      </c>
      <c r="AC10" s="168">
        <v>1</v>
      </c>
      <c r="AD10" s="168">
        <v>1</v>
      </c>
      <c r="AE10" s="168">
        <v>1</v>
      </c>
      <c r="AF10" s="168">
        <v>1</v>
      </c>
      <c r="AG10" s="168">
        <v>1</v>
      </c>
      <c r="AH10" s="168">
        <v>1</v>
      </c>
      <c r="AI10" s="168">
        <v>1</v>
      </c>
      <c r="AJ10" s="168">
        <v>1</v>
      </c>
      <c r="AK10" s="168">
        <v>1</v>
      </c>
      <c r="AL10" s="168">
        <v>1</v>
      </c>
      <c r="AM10" s="168">
        <v>1</v>
      </c>
      <c r="AN10" s="168">
        <v>1</v>
      </c>
      <c r="AO10" s="168">
        <v>1</v>
      </c>
      <c r="AP10" s="168">
        <v>1</v>
      </c>
      <c r="AQ10" s="168">
        <v>1</v>
      </c>
      <c r="AR10" s="168">
        <v>1</v>
      </c>
      <c r="AS10" s="168">
        <v>1</v>
      </c>
      <c r="AT10" s="168">
        <v>1</v>
      </c>
      <c r="AU10" s="168"/>
      <c r="AV10" s="168"/>
      <c r="AW10" s="99">
        <f t="shared" si="1"/>
        <v>22</v>
      </c>
      <c r="AX10" s="99" t="s">
        <v>167</v>
      </c>
      <c r="AY10" s="99" t="s">
        <v>167</v>
      </c>
      <c r="AZ10" s="99" t="s">
        <v>167</v>
      </c>
      <c r="BA10" s="99" t="s">
        <v>167</v>
      </c>
      <c r="BB10" s="99" t="s">
        <v>167</v>
      </c>
      <c r="BC10" s="99" t="s">
        <v>167</v>
      </c>
      <c r="BD10" s="99" t="s">
        <v>167</v>
      </c>
      <c r="BE10" s="99" t="s">
        <v>167</v>
      </c>
      <c r="BF10" s="99" t="s">
        <v>167</v>
      </c>
      <c r="BG10" s="99">
        <f t="shared" si="2"/>
        <v>39</v>
      </c>
    </row>
    <row r="11" spans="1:59" ht="18.75">
      <c r="A11" s="166"/>
      <c r="B11" s="167" t="s">
        <v>205</v>
      </c>
      <c r="C11" s="147" t="s">
        <v>2</v>
      </c>
      <c r="D11" s="17" t="s">
        <v>89</v>
      </c>
      <c r="E11" s="168">
        <v>3</v>
      </c>
      <c r="F11" s="168">
        <v>3</v>
      </c>
      <c r="G11" s="168">
        <v>3</v>
      </c>
      <c r="H11" s="168">
        <v>3</v>
      </c>
      <c r="I11" s="168">
        <v>3</v>
      </c>
      <c r="J11" s="168">
        <v>3</v>
      </c>
      <c r="K11" s="168">
        <v>3</v>
      </c>
      <c r="L11" s="168">
        <v>3</v>
      </c>
      <c r="M11" s="168">
        <v>3</v>
      </c>
      <c r="N11" s="168">
        <v>3</v>
      </c>
      <c r="O11" s="168">
        <v>3</v>
      </c>
      <c r="P11" s="168">
        <v>3</v>
      </c>
      <c r="Q11" s="168">
        <v>3</v>
      </c>
      <c r="R11" s="168">
        <v>3</v>
      </c>
      <c r="S11" s="168">
        <v>3</v>
      </c>
      <c r="T11" s="168">
        <v>3</v>
      </c>
      <c r="U11" s="168">
        <v>3</v>
      </c>
      <c r="V11" s="168">
        <f t="shared" si="0"/>
        <v>51</v>
      </c>
      <c r="W11" s="99">
        <v>0</v>
      </c>
      <c r="X11" s="99">
        <v>0</v>
      </c>
      <c r="Y11" s="99">
        <v>3</v>
      </c>
      <c r="Z11" s="99">
        <v>3</v>
      </c>
      <c r="AA11" s="99">
        <v>3</v>
      </c>
      <c r="AB11" s="99">
        <v>3</v>
      </c>
      <c r="AC11" s="99">
        <v>3</v>
      </c>
      <c r="AD11" s="99">
        <v>3</v>
      </c>
      <c r="AE11" s="99">
        <v>3</v>
      </c>
      <c r="AF11" s="99">
        <v>3</v>
      </c>
      <c r="AG11" s="99">
        <v>3</v>
      </c>
      <c r="AH11" s="99">
        <v>3</v>
      </c>
      <c r="AI11" s="99">
        <v>3</v>
      </c>
      <c r="AJ11" s="99">
        <v>3</v>
      </c>
      <c r="AK11" s="99">
        <v>3</v>
      </c>
      <c r="AL11" s="99">
        <v>3</v>
      </c>
      <c r="AM11" s="99">
        <v>3</v>
      </c>
      <c r="AN11" s="99">
        <v>3</v>
      </c>
      <c r="AO11" s="99">
        <v>3</v>
      </c>
      <c r="AP11" s="99">
        <v>3</v>
      </c>
      <c r="AQ11" s="99">
        <v>3</v>
      </c>
      <c r="AR11" s="99">
        <v>3</v>
      </c>
      <c r="AS11" s="99">
        <v>3</v>
      </c>
      <c r="AT11" s="99">
        <v>3</v>
      </c>
      <c r="AU11" s="168" t="s">
        <v>107</v>
      </c>
      <c r="AV11" s="168"/>
      <c r="AW11" s="99">
        <f t="shared" si="1"/>
        <v>66</v>
      </c>
      <c r="AX11" s="99" t="s">
        <v>167</v>
      </c>
      <c r="AY11" s="99" t="s">
        <v>167</v>
      </c>
      <c r="AZ11" s="99" t="s">
        <v>167</v>
      </c>
      <c r="BA11" s="99" t="s">
        <v>167</v>
      </c>
      <c r="BB11" s="99" t="s">
        <v>167</v>
      </c>
      <c r="BC11" s="99" t="s">
        <v>167</v>
      </c>
      <c r="BD11" s="99" t="s">
        <v>167</v>
      </c>
      <c r="BE11" s="99" t="s">
        <v>167</v>
      </c>
      <c r="BF11" s="99" t="s">
        <v>167</v>
      </c>
      <c r="BG11" s="99">
        <f t="shared" si="2"/>
        <v>117</v>
      </c>
    </row>
    <row r="12" spans="1:59" ht="18.75">
      <c r="A12" s="166"/>
      <c r="B12" s="167"/>
      <c r="C12" s="147"/>
      <c r="D12" s="17" t="s">
        <v>88</v>
      </c>
      <c r="E12" s="168">
        <v>1.5</v>
      </c>
      <c r="F12" s="168">
        <v>1.5</v>
      </c>
      <c r="G12" s="168">
        <v>1.5</v>
      </c>
      <c r="H12" s="168">
        <v>1.5</v>
      </c>
      <c r="I12" s="168">
        <v>1.5</v>
      </c>
      <c r="J12" s="168">
        <v>1.5</v>
      </c>
      <c r="K12" s="168">
        <v>1.5</v>
      </c>
      <c r="L12" s="168">
        <v>1.5</v>
      </c>
      <c r="M12" s="168">
        <v>1.5</v>
      </c>
      <c r="N12" s="168">
        <v>1.5</v>
      </c>
      <c r="O12" s="168">
        <v>1.5</v>
      </c>
      <c r="P12" s="168">
        <v>1.5</v>
      </c>
      <c r="Q12" s="168">
        <v>1.5</v>
      </c>
      <c r="R12" s="168">
        <v>1.5</v>
      </c>
      <c r="S12" s="168">
        <v>1.5</v>
      </c>
      <c r="T12" s="168">
        <v>1.5</v>
      </c>
      <c r="U12" s="168">
        <v>2</v>
      </c>
      <c r="V12" s="168">
        <f t="shared" si="0"/>
        <v>26</v>
      </c>
      <c r="W12" s="99">
        <v>0</v>
      </c>
      <c r="X12" s="99">
        <v>0</v>
      </c>
      <c r="Y12" s="168">
        <v>1.5</v>
      </c>
      <c r="Z12" s="168">
        <v>1.5</v>
      </c>
      <c r="AA12" s="168">
        <v>1.5</v>
      </c>
      <c r="AB12" s="168">
        <v>1.5</v>
      </c>
      <c r="AC12" s="168">
        <v>1.5</v>
      </c>
      <c r="AD12" s="168">
        <v>1.5</v>
      </c>
      <c r="AE12" s="168">
        <v>1.5</v>
      </c>
      <c r="AF12" s="168">
        <v>1.5</v>
      </c>
      <c r="AG12" s="168">
        <v>1.5</v>
      </c>
      <c r="AH12" s="168">
        <v>1.5</v>
      </c>
      <c r="AI12" s="168">
        <v>1.5</v>
      </c>
      <c r="AJ12" s="168">
        <v>1.5</v>
      </c>
      <c r="AK12" s="168">
        <v>1.5</v>
      </c>
      <c r="AL12" s="168">
        <v>1.5</v>
      </c>
      <c r="AM12" s="168">
        <v>1.5</v>
      </c>
      <c r="AN12" s="168">
        <v>1.5</v>
      </c>
      <c r="AO12" s="168">
        <v>1.5</v>
      </c>
      <c r="AP12" s="168">
        <v>1.5</v>
      </c>
      <c r="AQ12" s="168">
        <v>1.5</v>
      </c>
      <c r="AR12" s="168">
        <v>1.5</v>
      </c>
      <c r="AS12" s="168">
        <v>1.5</v>
      </c>
      <c r="AT12" s="168">
        <v>1.5</v>
      </c>
      <c r="AU12" s="168"/>
      <c r="AV12" s="168"/>
      <c r="AW12" s="99">
        <f t="shared" si="1"/>
        <v>33</v>
      </c>
      <c r="AX12" s="99" t="s">
        <v>167</v>
      </c>
      <c r="AY12" s="99" t="s">
        <v>167</v>
      </c>
      <c r="AZ12" s="99" t="s">
        <v>167</v>
      </c>
      <c r="BA12" s="99" t="s">
        <v>167</v>
      </c>
      <c r="BB12" s="99" t="s">
        <v>167</v>
      </c>
      <c r="BC12" s="99" t="s">
        <v>167</v>
      </c>
      <c r="BD12" s="99" t="s">
        <v>167</v>
      </c>
      <c r="BE12" s="99" t="s">
        <v>167</v>
      </c>
      <c r="BF12" s="99" t="s">
        <v>167</v>
      </c>
      <c r="BG12" s="99">
        <f t="shared" si="2"/>
        <v>59</v>
      </c>
    </row>
    <row r="13" spans="1:59" ht="18.75">
      <c r="A13" s="166"/>
      <c r="B13" s="147" t="s">
        <v>206</v>
      </c>
      <c r="C13" s="147" t="s">
        <v>207</v>
      </c>
      <c r="D13" s="17" t="s">
        <v>89</v>
      </c>
      <c r="E13" s="168">
        <v>2</v>
      </c>
      <c r="F13" s="168">
        <v>2</v>
      </c>
      <c r="G13" s="168">
        <v>2</v>
      </c>
      <c r="H13" s="168">
        <v>2</v>
      </c>
      <c r="I13" s="168">
        <v>2</v>
      </c>
      <c r="J13" s="168">
        <v>2</v>
      </c>
      <c r="K13" s="168">
        <v>2</v>
      </c>
      <c r="L13" s="168">
        <v>2</v>
      </c>
      <c r="M13" s="168">
        <v>2</v>
      </c>
      <c r="N13" s="168">
        <v>2</v>
      </c>
      <c r="O13" s="168">
        <v>2</v>
      </c>
      <c r="P13" s="168">
        <v>2</v>
      </c>
      <c r="Q13" s="168">
        <v>2</v>
      </c>
      <c r="R13" s="168">
        <v>2</v>
      </c>
      <c r="S13" s="168">
        <v>2</v>
      </c>
      <c r="T13" s="168">
        <v>2</v>
      </c>
      <c r="U13" s="168">
        <v>2</v>
      </c>
      <c r="V13" s="168">
        <f t="shared" si="0"/>
        <v>34</v>
      </c>
      <c r="W13" s="99">
        <v>0</v>
      </c>
      <c r="X13" s="99">
        <v>0</v>
      </c>
      <c r="Y13" s="99">
        <v>2</v>
      </c>
      <c r="Z13" s="99">
        <v>2</v>
      </c>
      <c r="AA13" s="99">
        <v>2</v>
      </c>
      <c r="AB13" s="99">
        <v>2</v>
      </c>
      <c r="AC13" s="99">
        <v>2</v>
      </c>
      <c r="AD13" s="99">
        <v>2</v>
      </c>
      <c r="AE13" s="99">
        <v>2</v>
      </c>
      <c r="AF13" s="99">
        <v>2</v>
      </c>
      <c r="AG13" s="99">
        <v>2</v>
      </c>
      <c r="AH13" s="99">
        <v>2</v>
      </c>
      <c r="AI13" s="99">
        <v>2</v>
      </c>
      <c r="AJ13" s="99">
        <v>2</v>
      </c>
      <c r="AK13" s="99">
        <v>2</v>
      </c>
      <c r="AL13" s="99">
        <v>2</v>
      </c>
      <c r="AM13" s="99">
        <v>2</v>
      </c>
      <c r="AN13" s="99">
        <v>2</v>
      </c>
      <c r="AO13" s="99">
        <v>2</v>
      </c>
      <c r="AP13" s="99">
        <v>2</v>
      </c>
      <c r="AQ13" s="99">
        <v>2</v>
      </c>
      <c r="AR13" s="99">
        <v>2</v>
      </c>
      <c r="AS13" s="99">
        <v>2</v>
      </c>
      <c r="AT13" s="99">
        <v>2</v>
      </c>
      <c r="AU13" s="168"/>
      <c r="AV13" s="168"/>
      <c r="AW13" s="99">
        <f t="shared" si="1"/>
        <v>44</v>
      </c>
      <c r="AX13" s="99" t="s">
        <v>167</v>
      </c>
      <c r="AY13" s="99" t="s">
        <v>167</v>
      </c>
      <c r="AZ13" s="99" t="s">
        <v>167</v>
      </c>
      <c r="BA13" s="99" t="s">
        <v>167</v>
      </c>
      <c r="BB13" s="99" t="s">
        <v>167</v>
      </c>
      <c r="BC13" s="99" t="s">
        <v>167</v>
      </c>
      <c r="BD13" s="99" t="s">
        <v>167</v>
      </c>
      <c r="BE13" s="99" t="s">
        <v>167</v>
      </c>
      <c r="BF13" s="99" t="s">
        <v>167</v>
      </c>
      <c r="BG13" s="99">
        <f t="shared" si="2"/>
        <v>78</v>
      </c>
    </row>
    <row r="14" spans="1:59" ht="18.75">
      <c r="A14" s="166"/>
      <c r="B14" s="147"/>
      <c r="C14" s="147"/>
      <c r="D14" s="17" t="s">
        <v>88</v>
      </c>
      <c r="E14" s="168">
        <v>1</v>
      </c>
      <c r="F14" s="168">
        <v>1</v>
      </c>
      <c r="G14" s="168">
        <v>1</v>
      </c>
      <c r="H14" s="168">
        <v>1</v>
      </c>
      <c r="I14" s="168">
        <v>1</v>
      </c>
      <c r="J14" s="168">
        <v>1</v>
      </c>
      <c r="K14" s="168">
        <v>1</v>
      </c>
      <c r="L14" s="168">
        <v>1</v>
      </c>
      <c r="M14" s="168">
        <v>1</v>
      </c>
      <c r="N14" s="168">
        <v>1</v>
      </c>
      <c r="O14" s="168">
        <v>1</v>
      </c>
      <c r="P14" s="168">
        <v>1</v>
      </c>
      <c r="Q14" s="168">
        <v>1</v>
      </c>
      <c r="R14" s="168">
        <v>1</v>
      </c>
      <c r="S14" s="168">
        <v>1</v>
      </c>
      <c r="T14" s="168">
        <v>1</v>
      </c>
      <c r="U14" s="168">
        <v>1</v>
      </c>
      <c r="V14" s="168">
        <f t="shared" si="0"/>
        <v>17</v>
      </c>
      <c r="W14" s="99">
        <v>0</v>
      </c>
      <c r="X14" s="99">
        <v>0</v>
      </c>
      <c r="Y14" s="168">
        <v>1</v>
      </c>
      <c r="Z14" s="168">
        <v>1</v>
      </c>
      <c r="AA14" s="168">
        <v>1</v>
      </c>
      <c r="AB14" s="168">
        <v>1</v>
      </c>
      <c r="AC14" s="168">
        <v>1</v>
      </c>
      <c r="AD14" s="168">
        <v>1</v>
      </c>
      <c r="AE14" s="168">
        <v>1</v>
      </c>
      <c r="AF14" s="168">
        <v>1</v>
      </c>
      <c r="AG14" s="168">
        <v>1</v>
      </c>
      <c r="AH14" s="168">
        <v>1</v>
      </c>
      <c r="AI14" s="168">
        <v>1</v>
      </c>
      <c r="AJ14" s="168">
        <v>1</v>
      </c>
      <c r="AK14" s="168">
        <v>1</v>
      </c>
      <c r="AL14" s="168">
        <v>1</v>
      </c>
      <c r="AM14" s="168">
        <v>1</v>
      </c>
      <c r="AN14" s="168">
        <v>1</v>
      </c>
      <c r="AO14" s="168">
        <v>1</v>
      </c>
      <c r="AP14" s="168">
        <v>1</v>
      </c>
      <c r="AQ14" s="168">
        <v>1</v>
      </c>
      <c r="AR14" s="168">
        <v>1</v>
      </c>
      <c r="AS14" s="168">
        <v>1</v>
      </c>
      <c r="AT14" s="168">
        <v>1</v>
      </c>
      <c r="AU14" s="168"/>
      <c r="AV14" s="168"/>
      <c r="AW14" s="99">
        <f t="shared" si="1"/>
        <v>22</v>
      </c>
      <c r="AX14" s="99" t="s">
        <v>167</v>
      </c>
      <c r="AY14" s="99" t="s">
        <v>167</v>
      </c>
      <c r="AZ14" s="99" t="s">
        <v>167</v>
      </c>
      <c r="BA14" s="99" t="s">
        <v>167</v>
      </c>
      <c r="BB14" s="99" t="s">
        <v>167</v>
      </c>
      <c r="BC14" s="99" t="s">
        <v>167</v>
      </c>
      <c r="BD14" s="99" t="s">
        <v>167</v>
      </c>
      <c r="BE14" s="99" t="s">
        <v>167</v>
      </c>
      <c r="BF14" s="99" t="s">
        <v>167</v>
      </c>
      <c r="BG14" s="99">
        <f t="shared" si="2"/>
        <v>39</v>
      </c>
    </row>
    <row r="15" spans="1:59" ht="23.25" customHeight="1">
      <c r="A15" s="166"/>
      <c r="B15" s="147" t="s">
        <v>208</v>
      </c>
      <c r="C15" s="147" t="s">
        <v>209</v>
      </c>
      <c r="D15" s="17" t="s">
        <v>89</v>
      </c>
      <c r="E15" s="168">
        <v>2</v>
      </c>
      <c r="F15" s="168">
        <v>2</v>
      </c>
      <c r="G15" s="168">
        <v>2</v>
      </c>
      <c r="H15" s="168">
        <v>2</v>
      </c>
      <c r="I15" s="168">
        <v>2</v>
      </c>
      <c r="J15" s="168">
        <v>2</v>
      </c>
      <c r="K15" s="168">
        <v>2</v>
      </c>
      <c r="L15" s="168">
        <v>2</v>
      </c>
      <c r="M15" s="168">
        <v>2</v>
      </c>
      <c r="N15" s="168">
        <v>2</v>
      </c>
      <c r="O15" s="168">
        <v>2</v>
      </c>
      <c r="P15" s="168">
        <v>2</v>
      </c>
      <c r="Q15" s="168">
        <v>2</v>
      </c>
      <c r="R15" s="168">
        <v>2</v>
      </c>
      <c r="S15" s="168">
        <v>2</v>
      </c>
      <c r="T15" s="168">
        <v>2</v>
      </c>
      <c r="U15" s="168">
        <v>2</v>
      </c>
      <c r="V15" s="168">
        <f t="shared" si="0"/>
        <v>34</v>
      </c>
      <c r="W15" s="99">
        <v>0</v>
      </c>
      <c r="X15" s="99">
        <v>0</v>
      </c>
      <c r="Y15" s="99">
        <v>2</v>
      </c>
      <c r="Z15" s="99">
        <v>2</v>
      </c>
      <c r="AA15" s="99">
        <v>2</v>
      </c>
      <c r="AB15" s="99">
        <v>2</v>
      </c>
      <c r="AC15" s="99">
        <v>2</v>
      </c>
      <c r="AD15" s="99">
        <v>2</v>
      </c>
      <c r="AE15" s="99">
        <v>2</v>
      </c>
      <c r="AF15" s="99">
        <v>2</v>
      </c>
      <c r="AG15" s="99">
        <v>2</v>
      </c>
      <c r="AH15" s="99">
        <v>2</v>
      </c>
      <c r="AI15" s="99">
        <v>2</v>
      </c>
      <c r="AJ15" s="99">
        <v>2</v>
      </c>
      <c r="AK15" s="99">
        <v>2</v>
      </c>
      <c r="AL15" s="99">
        <v>2</v>
      </c>
      <c r="AM15" s="99">
        <v>2</v>
      </c>
      <c r="AN15" s="99">
        <v>2</v>
      </c>
      <c r="AO15" s="99">
        <v>2</v>
      </c>
      <c r="AP15" s="99">
        <v>2</v>
      </c>
      <c r="AQ15" s="99">
        <v>2</v>
      </c>
      <c r="AR15" s="99">
        <v>2</v>
      </c>
      <c r="AS15" s="99">
        <v>2</v>
      </c>
      <c r="AT15" s="99">
        <v>2</v>
      </c>
      <c r="AU15" s="168"/>
      <c r="AV15" s="168"/>
      <c r="AW15" s="99">
        <f t="shared" si="1"/>
        <v>44</v>
      </c>
      <c r="AX15" s="99" t="s">
        <v>167</v>
      </c>
      <c r="AY15" s="99" t="s">
        <v>167</v>
      </c>
      <c r="AZ15" s="99" t="s">
        <v>167</v>
      </c>
      <c r="BA15" s="99" t="s">
        <v>167</v>
      </c>
      <c r="BB15" s="99" t="s">
        <v>167</v>
      </c>
      <c r="BC15" s="99" t="s">
        <v>167</v>
      </c>
      <c r="BD15" s="99" t="s">
        <v>167</v>
      </c>
      <c r="BE15" s="99" t="s">
        <v>167</v>
      </c>
      <c r="BF15" s="99" t="s">
        <v>167</v>
      </c>
      <c r="BG15" s="99">
        <f t="shared" si="2"/>
        <v>78</v>
      </c>
    </row>
    <row r="16" spans="1:59" ht="20.25" customHeight="1">
      <c r="A16" s="166"/>
      <c r="B16" s="147"/>
      <c r="C16" s="147"/>
      <c r="D16" s="17" t="s">
        <v>88</v>
      </c>
      <c r="E16" s="168">
        <v>1</v>
      </c>
      <c r="F16" s="168">
        <v>1</v>
      </c>
      <c r="G16" s="168">
        <v>1</v>
      </c>
      <c r="H16" s="168">
        <v>1</v>
      </c>
      <c r="I16" s="168">
        <v>1</v>
      </c>
      <c r="J16" s="168">
        <v>1</v>
      </c>
      <c r="K16" s="168">
        <v>1</v>
      </c>
      <c r="L16" s="168">
        <v>1</v>
      </c>
      <c r="M16" s="168">
        <v>1</v>
      </c>
      <c r="N16" s="168">
        <v>1</v>
      </c>
      <c r="O16" s="168">
        <v>1</v>
      </c>
      <c r="P16" s="168">
        <v>1</v>
      </c>
      <c r="Q16" s="168">
        <v>1</v>
      </c>
      <c r="R16" s="168">
        <v>1</v>
      </c>
      <c r="S16" s="168">
        <v>1</v>
      </c>
      <c r="T16" s="168">
        <v>1</v>
      </c>
      <c r="U16" s="168">
        <v>1</v>
      </c>
      <c r="V16" s="168">
        <f t="shared" si="0"/>
        <v>17</v>
      </c>
      <c r="W16" s="99">
        <v>0</v>
      </c>
      <c r="X16" s="99">
        <v>0</v>
      </c>
      <c r="Y16" s="168">
        <v>1</v>
      </c>
      <c r="Z16" s="168">
        <v>1</v>
      </c>
      <c r="AA16" s="168">
        <v>1</v>
      </c>
      <c r="AB16" s="168">
        <v>1</v>
      </c>
      <c r="AC16" s="168">
        <v>1</v>
      </c>
      <c r="AD16" s="168">
        <v>1</v>
      </c>
      <c r="AE16" s="168">
        <v>1</v>
      </c>
      <c r="AF16" s="168">
        <v>1</v>
      </c>
      <c r="AG16" s="168">
        <v>1</v>
      </c>
      <c r="AH16" s="168">
        <v>1</v>
      </c>
      <c r="AI16" s="168">
        <v>1</v>
      </c>
      <c r="AJ16" s="168">
        <v>1</v>
      </c>
      <c r="AK16" s="168">
        <v>1</v>
      </c>
      <c r="AL16" s="168">
        <v>1</v>
      </c>
      <c r="AM16" s="168">
        <v>1</v>
      </c>
      <c r="AN16" s="168">
        <v>1</v>
      </c>
      <c r="AO16" s="168">
        <v>1</v>
      </c>
      <c r="AP16" s="168">
        <v>1</v>
      </c>
      <c r="AQ16" s="168">
        <v>1</v>
      </c>
      <c r="AR16" s="168">
        <v>1</v>
      </c>
      <c r="AS16" s="168">
        <v>1</v>
      </c>
      <c r="AT16" s="168">
        <v>1</v>
      </c>
      <c r="AU16" s="168"/>
      <c r="AV16" s="168"/>
      <c r="AW16" s="99">
        <f t="shared" si="1"/>
        <v>22</v>
      </c>
      <c r="AX16" s="99" t="s">
        <v>167</v>
      </c>
      <c r="AY16" s="99" t="s">
        <v>167</v>
      </c>
      <c r="AZ16" s="99" t="s">
        <v>167</v>
      </c>
      <c r="BA16" s="99" t="s">
        <v>167</v>
      </c>
      <c r="BB16" s="99" t="s">
        <v>167</v>
      </c>
      <c r="BC16" s="99" t="s">
        <v>167</v>
      </c>
      <c r="BD16" s="99" t="s">
        <v>167</v>
      </c>
      <c r="BE16" s="99" t="s">
        <v>167</v>
      </c>
      <c r="BF16" s="99" t="s">
        <v>167</v>
      </c>
      <c r="BG16" s="99">
        <f t="shared" si="2"/>
        <v>39</v>
      </c>
    </row>
    <row r="17" spans="1:59" ht="18.75">
      <c r="A17" s="166"/>
      <c r="B17" s="167" t="s">
        <v>210</v>
      </c>
      <c r="C17" s="170" t="s">
        <v>211</v>
      </c>
      <c r="D17" s="17" t="s">
        <v>89</v>
      </c>
      <c r="E17" s="168">
        <v>3</v>
      </c>
      <c r="F17" s="168">
        <v>3</v>
      </c>
      <c r="G17" s="168">
        <v>3</v>
      </c>
      <c r="H17" s="168">
        <v>3</v>
      </c>
      <c r="I17" s="168">
        <v>3</v>
      </c>
      <c r="J17" s="168">
        <v>3</v>
      </c>
      <c r="K17" s="168">
        <v>3</v>
      </c>
      <c r="L17" s="168">
        <v>3</v>
      </c>
      <c r="M17" s="168">
        <v>3</v>
      </c>
      <c r="N17" s="168">
        <v>3</v>
      </c>
      <c r="O17" s="168">
        <v>3</v>
      </c>
      <c r="P17" s="168">
        <v>3</v>
      </c>
      <c r="Q17" s="168">
        <v>3</v>
      </c>
      <c r="R17" s="168">
        <v>3</v>
      </c>
      <c r="S17" s="168">
        <v>3</v>
      </c>
      <c r="T17" s="168">
        <v>3</v>
      </c>
      <c r="U17" s="168">
        <v>3</v>
      </c>
      <c r="V17" s="168">
        <f t="shared" si="0"/>
        <v>51</v>
      </c>
      <c r="W17" s="99">
        <v>0</v>
      </c>
      <c r="X17" s="99">
        <v>0</v>
      </c>
      <c r="Y17" s="168">
        <v>3</v>
      </c>
      <c r="Z17" s="168">
        <v>3</v>
      </c>
      <c r="AA17" s="168">
        <v>3</v>
      </c>
      <c r="AB17" s="168">
        <v>3</v>
      </c>
      <c r="AC17" s="168">
        <v>3</v>
      </c>
      <c r="AD17" s="168">
        <v>3</v>
      </c>
      <c r="AE17" s="168">
        <v>3</v>
      </c>
      <c r="AF17" s="168">
        <v>3</v>
      </c>
      <c r="AG17" s="168">
        <v>3</v>
      </c>
      <c r="AH17" s="168">
        <v>3</v>
      </c>
      <c r="AI17" s="168">
        <v>3</v>
      </c>
      <c r="AJ17" s="168">
        <v>3</v>
      </c>
      <c r="AK17" s="168">
        <v>3</v>
      </c>
      <c r="AL17" s="168">
        <v>3</v>
      </c>
      <c r="AM17" s="168">
        <v>3</v>
      </c>
      <c r="AN17" s="168">
        <v>3</v>
      </c>
      <c r="AO17" s="168">
        <v>3</v>
      </c>
      <c r="AP17" s="168">
        <v>3</v>
      </c>
      <c r="AQ17" s="168">
        <v>3</v>
      </c>
      <c r="AR17" s="168">
        <v>3</v>
      </c>
      <c r="AS17" s="168">
        <v>3</v>
      </c>
      <c r="AT17" s="168">
        <v>3</v>
      </c>
      <c r="AU17" s="168"/>
      <c r="AV17" s="168"/>
      <c r="AW17" s="99">
        <f t="shared" si="1"/>
        <v>66</v>
      </c>
      <c r="AX17" s="99" t="s">
        <v>167</v>
      </c>
      <c r="AY17" s="99" t="s">
        <v>167</v>
      </c>
      <c r="AZ17" s="99" t="s">
        <v>167</v>
      </c>
      <c r="BA17" s="99" t="s">
        <v>167</v>
      </c>
      <c r="BB17" s="99" t="s">
        <v>167</v>
      </c>
      <c r="BC17" s="99" t="s">
        <v>167</v>
      </c>
      <c r="BD17" s="99" t="s">
        <v>167</v>
      </c>
      <c r="BE17" s="99" t="s">
        <v>167</v>
      </c>
      <c r="BF17" s="99" t="s">
        <v>167</v>
      </c>
      <c r="BG17" s="99">
        <f t="shared" si="2"/>
        <v>117</v>
      </c>
    </row>
    <row r="18" spans="1:59" ht="18.75">
      <c r="A18" s="166"/>
      <c r="B18" s="167"/>
      <c r="C18" s="171"/>
      <c r="D18" s="17" t="s">
        <v>88</v>
      </c>
      <c r="E18" s="168">
        <v>1</v>
      </c>
      <c r="F18" s="168">
        <v>1</v>
      </c>
      <c r="G18" s="168">
        <v>1</v>
      </c>
      <c r="H18" s="168">
        <v>1</v>
      </c>
      <c r="I18" s="168">
        <v>1</v>
      </c>
      <c r="J18" s="168">
        <v>1</v>
      </c>
      <c r="K18" s="168">
        <v>1</v>
      </c>
      <c r="L18" s="168">
        <v>1</v>
      </c>
      <c r="M18" s="168">
        <v>1</v>
      </c>
      <c r="N18" s="168">
        <v>1</v>
      </c>
      <c r="O18" s="168">
        <v>1</v>
      </c>
      <c r="P18" s="168">
        <v>1</v>
      </c>
      <c r="Q18" s="168">
        <v>1</v>
      </c>
      <c r="R18" s="168">
        <v>1</v>
      </c>
      <c r="S18" s="168">
        <v>1</v>
      </c>
      <c r="T18" s="168">
        <v>1</v>
      </c>
      <c r="U18" s="168">
        <v>1</v>
      </c>
      <c r="V18" s="168">
        <f t="shared" si="0"/>
        <v>17</v>
      </c>
      <c r="W18" s="99">
        <v>0</v>
      </c>
      <c r="X18" s="99">
        <v>0</v>
      </c>
      <c r="Y18" s="168">
        <v>1</v>
      </c>
      <c r="Z18" s="168">
        <v>1</v>
      </c>
      <c r="AA18" s="168">
        <v>1</v>
      </c>
      <c r="AB18" s="168">
        <v>1</v>
      </c>
      <c r="AC18" s="168">
        <v>1</v>
      </c>
      <c r="AD18" s="168">
        <v>1</v>
      </c>
      <c r="AE18" s="168">
        <v>1</v>
      </c>
      <c r="AF18" s="168">
        <v>1</v>
      </c>
      <c r="AG18" s="168">
        <v>1</v>
      </c>
      <c r="AH18" s="168">
        <v>1</v>
      </c>
      <c r="AI18" s="168">
        <v>1</v>
      </c>
      <c r="AJ18" s="168">
        <v>1</v>
      </c>
      <c r="AK18" s="168">
        <v>1</v>
      </c>
      <c r="AL18" s="168">
        <v>1</v>
      </c>
      <c r="AM18" s="168">
        <v>1</v>
      </c>
      <c r="AN18" s="168">
        <v>1</v>
      </c>
      <c r="AO18" s="168">
        <v>1</v>
      </c>
      <c r="AP18" s="168">
        <v>1</v>
      </c>
      <c r="AQ18" s="168">
        <v>1</v>
      </c>
      <c r="AR18" s="168">
        <v>1</v>
      </c>
      <c r="AS18" s="168">
        <v>1</v>
      </c>
      <c r="AT18" s="168">
        <v>1</v>
      </c>
      <c r="AU18" s="168"/>
      <c r="AV18" s="168"/>
      <c r="AW18" s="99">
        <f t="shared" si="1"/>
        <v>22</v>
      </c>
      <c r="AX18" s="99" t="s">
        <v>167</v>
      </c>
      <c r="AY18" s="99" t="s">
        <v>167</v>
      </c>
      <c r="AZ18" s="99" t="s">
        <v>167</v>
      </c>
      <c r="BA18" s="99" t="s">
        <v>167</v>
      </c>
      <c r="BB18" s="99" t="s">
        <v>167</v>
      </c>
      <c r="BC18" s="99" t="s">
        <v>167</v>
      </c>
      <c r="BD18" s="99" t="s">
        <v>167</v>
      </c>
      <c r="BE18" s="99" t="s">
        <v>167</v>
      </c>
      <c r="BF18" s="99" t="s">
        <v>167</v>
      </c>
      <c r="BG18" s="99">
        <f t="shared" si="2"/>
        <v>39</v>
      </c>
    </row>
    <row r="19" spans="1:59" ht="18.75">
      <c r="A19" s="166"/>
      <c r="B19" s="147" t="s">
        <v>212</v>
      </c>
      <c r="C19" s="172" t="s">
        <v>213</v>
      </c>
      <c r="D19" s="17" t="s">
        <v>89</v>
      </c>
      <c r="E19" s="168">
        <v>2</v>
      </c>
      <c r="F19" s="168">
        <v>2</v>
      </c>
      <c r="G19" s="168">
        <v>2</v>
      </c>
      <c r="H19" s="168">
        <v>2</v>
      </c>
      <c r="I19" s="168">
        <v>2</v>
      </c>
      <c r="J19" s="168">
        <v>2</v>
      </c>
      <c r="K19" s="168">
        <v>2</v>
      </c>
      <c r="L19" s="168">
        <v>2</v>
      </c>
      <c r="M19" s="168">
        <v>2</v>
      </c>
      <c r="N19" s="168">
        <v>2</v>
      </c>
      <c r="O19" s="168">
        <v>2</v>
      </c>
      <c r="P19" s="168">
        <v>2</v>
      </c>
      <c r="Q19" s="168">
        <v>2</v>
      </c>
      <c r="R19" s="168">
        <v>2</v>
      </c>
      <c r="S19" s="168">
        <v>2</v>
      </c>
      <c r="T19" s="168">
        <v>2</v>
      </c>
      <c r="U19" s="168">
        <v>2</v>
      </c>
      <c r="V19" s="168">
        <f t="shared" si="0"/>
        <v>34</v>
      </c>
      <c r="W19" s="99">
        <v>0</v>
      </c>
      <c r="X19" s="99">
        <v>0</v>
      </c>
      <c r="Y19" s="168">
        <v>2</v>
      </c>
      <c r="Z19" s="168">
        <v>2</v>
      </c>
      <c r="AA19" s="168">
        <v>2</v>
      </c>
      <c r="AB19" s="168">
        <v>2</v>
      </c>
      <c r="AC19" s="168">
        <v>2</v>
      </c>
      <c r="AD19" s="168">
        <v>2</v>
      </c>
      <c r="AE19" s="168">
        <v>2</v>
      </c>
      <c r="AF19" s="168">
        <v>2</v>
      </c>
      <c r="AG19" s="168">
        <v>2</v>
      </c>
      <c r="AH19" s="168">
        <v>2</v>
      </c>
      <c r="AI19" s="168">
        <v>2</v>
      </c>
      <c r="AJ19" s="168">
        <v>2</v>
      </c>
      <c r="AK19" s="168">
        <v>2</v>
      </c>
      <c r="AL19" s="168">
        <v>2</v>
      </c>
      <c r="AM19" s="168">
        <v>2</v>
      </c>
      <c r="AN19" s="168">
        <v>2</v>
      </c>
      <c r="AO19" s="168">
        <v>2</v>
      </c>
      <c r="AP19" s="168">
        <v>2</v>
      </c>
      <c r="AQ19" s="168">
        <v>2</v>
      </c>
      <c r="AR19" s="168">
        <v>2</v>
      </c>
      <c r="AS19" s="168">
        <v>2</v>
      </c>
      <c r="AT19" s="168">
        <v>2</v>
      </c>
      <c r="AU19" s="168"/>
      <c r="AV19" s="168"/>
      <c r="AW19" s="99">
        <f t="shared" si="1"/>
        <v>44</v>
      </c>
      <c r="AX19" s="99" t="s">
        <v>167</v>
      </c>
      <c r="AY19" s="99" t="s">
        <v>167</v>
      </c>
      <c r="AZ19" s="99" t="s">
        <v>167</v>
      </c>
      <c r="BA19" s="99" t="s">
        <v>167</v>
      </c>
      <c r="BB19" s="99" t="s">
        <v>167</v>
      </c>
      <c r="BC19" s="99" t="s">
        <v>167</v>
      </c>
      <c r="BD19" s="99" t="s">
        <v>167</v>
      </c>
      <c r="BE19" s="99" t="s">
        <v>167</v>
      </c>
      <c r="BF19" s="99" t="s">
        <v>167</v>
      </c>
      <c r="BG19" s="99">
        <f t="shared" si="2"/>
        <v>78</v>
      </c>
    </row>
    <row r="20" spans="1:59" ht="18.75">
      <c r="A20" s="166"/>
      <c r="B20" s="147"/>
      <c r="C20" s="173"/>
      <c r="D20" s="17" t="s">
        <v>88</v>
      </c>
      <c r="E20" s="168">
        <v>1</v>
      </c>
      <c r="F20" s="168">
        <v>1</v>
      </c>
      <c r="G20" s="168">
        <v>1</v>
      </c>
      <c r="H20" s="168">
        <v>1</v>
      </c>
      <c r="I20" s="168">
        <v>1</v>
      </c>
      <c r="J20" s="168">
        <v>1</v>
      </c>
      <c r="K20" s="168">
        <v>1</v>
      </c>
      <c r="L20" s="168">
        <v>1</v>
      </c>
      <c r="M20" s="168">
        <v>1</v>
      </c>
      <c r="N20" s="168">
        <v>1</v>
      </c>
      <c r="O20" s="168">
        <v>1</v>
      </c>
      <c r="P20" s="168">
        <v>1</v>
      </c>
      <c r="Q20" s="168">
        <v>1</v>
      </c>
      <c r="R20" s="168">
        <v>1</v>
      </c>
      <c r="S20" s="168">
        <v>1</v>
      </c>
      <c r="T20" s="168">
        <v>1</v>
      </c>
      <c r="U20" s="168">
        <v>1</v>
      </c>
      <c r="V20" s="168">
        <f t="shared" si="0"/>
        <v>17</v>
      </c>
      <c r="W20" s="99">
        <v>0</v>
      </c>
      <c r="X20" s="99">
        <v>0</v>
      </c>
      <c r="Y20" s="168">
        <v>1</v>
      </c>
      <c r="Z20" s="168">
        <v>1</v>
      </c>
      <c r="AA20" s="168">
        <v>1</v>
      </c>
      <c r="AB20" s="168">
        <v>1</v>
      </c>
      <c r="AC20" s="168">
        <v>1</v>
      </c>
      <c r="AD20" s="168">
        <v>1</v>
      </c>
      <c r="AE20" s="168">
        <v>1</v>
      </c>
      <c r="AF20" s="168">
        <v>1</v>
      </c>
      <c r="AG20" s="168">
        <v>1</v>
      </c>
      <c r="AH20" s="168">
        <v>1</v>
      </c>
      <c r="AI20" s="168">
        <v>1</v>
      </c>
      <c r="AJ20" s="168">
        <v>1</v>
      </c>
      <c r="AK20" s="168">
        <v>1</v>
      </c>
      <c r="AL20" s="168">
        <v>1</v>
      </c>
      <c r="AM20" s="168">
        <v>1</v>
      </c>
      <c r="AN20" s="168">
        <v>1</v>
      </c>
      <c r="AO20" s="168">
        <v>1</v>
      </c>
      <c r="AP20" s="168">
        <v>1</v>
      </c>
      <c r="AQ20" s="168">
        <v>1</v>
      </c>
      <c r="AR20" s="168">
        <v>1</v>
      </c>
      <c r="AS20" s="168">
        <v>1</v>
      </c>
      <c r="AT20" s="168">
        <v>1</v>
      </c>
      <c r="AU20" s="168"/>
      <c r="AV20" s="168"/>
      <c r="AW20" s="99">
        <f t="shared" si="1"/>
        <v>22</v>
      </c>
      <c r="AX20" s="99" t="s">
        <v>167</v>
      </c>
      <c r="AY20" s="99" t="s">
        <v>167</v>
      </c>
      <c r="AZ20" s="99" t="s">
        <v>167</v>
      </c>
      <c r="BA20" s="99" t="s">
        <v>167</v>
      </c>
      <c r="BB20" s="99" t="s">
        <v>167</v>
      </c>
      <c r="BC20" s="99" t="s">
        <v>167</v>
      </c>
      <c r="BD20" s="99" t="s">
        <v>167</v>
      </c>
      <c r="BE20" s="99" t="s">
        <v>167</v>
      </c>
      <c r="BF20" s="99" t="s">
        <v>167</v>
      </c>
      <c r="BG20" s="99">
        <f t="shared" si="2"/>
        <v>39</v>
      </c>
    </row>
    <row r="21" spans="1:59" ht="18.75">
      <c r="A21" s="166"/>
      <c r="B21" s="147" t="s">
        <v>214</v>
      </c>
      <c r="C21" s="147" t="s">
        <v>9</v>
      </c>
      <c r="D21" s="17" t="s">
        <v>89</v>
      </c>
      <c r="E21" s="168">
        <v>3</v>
      </c>
      <c r="F21" s="168">
        <v>3</v>
      </c>
      <c r="G21" s="168">
        <v>3</v>
      </c>
      <c r="H21" s="168">
        <v>3</v>
      </c>
      <c r="I21" s="168">
        <v>3</v>
      </c>
      <c r="J21" s="168">
        <v>3</v>
      </c>
      <c r="K21" s="168">
        <v>3</v>
      </c>
      <c r="L21" s="168">
        <v>3</v>
      </c>
      <c r="M21" s="168">
        <v>3</v>
      </c>
      <c r="N21" s="168">
        <v>3</v>
      </c>
      <c r="O21" s="168">
        <v>3</v>
      </c>
      <c r="P21" s="168">
        <v>3</v>
      </c>
      <c r="Q21" s="168">
        <v>3</v>
      </c>
      <c r="R21" s="168">
        <v>3</v>
      </c>
      <c r="S21" s="168">
        <v>3</v>
      </c>
      <c r="T21" s="168">
        <v>3</v>
      </c>
      <c r="U21" s="168">
        <v>3</v>
      </c>
      <c r="V21" s="168">
        <f t="shared" si="0"/>
        <v>51</v>
      </c>
      <c r="W21" s="99">
        <v>0</v>
      </c>
      <c r="X21" s="99">
        <v>0</v>
      </c>
      <c r="Y21" s="99">
        <v>3</v>
      </c>
      <c r="Z21" s="99">
        <v>3</v>
      </c>
      <c r="AA21" s="99">
        <v>3</v>
      </c>
      <c r="AB21" s="99">
        <v>3</v>
      </c>
      <c r="AC21" s="99">
        <v>3</v>
      </c>
      <c r="AD21" s="99">
        <v>3</v>
      </c>
      <c r="AE21" s="99">
        <v>3</v>
      </c>
      <c r="AF21" s="99">
        <v>3</v>
      </c>
      <c r="AG21" s="99">
        <v>3</v>
      </c>
      <c r="AH21" s="99">
        <v>3</v>
      </c>
      <c r="AI21" s="99">
        <v>3</v>
      </c>
      <c r="AJ21" s="99">
        <v>3</v>
      </c>
      <c r="AK21" s="99">
        <v>3</v>
      </c>
      <c r="AL21" s="99">
        <v>3</v>
      </c>
      <c r="AM21" s="99">
        <v>3</v>
      </c>
      <c r="AN21" s="99">
        <v>3</v>
      </c>
      <c r="AO21" s="99">
        <v>3</v>
      </c>
      <c r="AP21" s="99">
        <v>3</v>
      </c>
      <c r="AQ21" s="99">
        <v>3</v>
      </c>
      <c r="AR21" s="99">
        <v>3</v>
      </c>
      <c r="AS21" s="99">
        <v>3</v>
      </c>
      <c r="AT21" s="99">
        <v>3</v>
      </c>
      <c r="AU21" s="168"/>
      <c r="AV21" s="168"/>
      <c r="AW21" s="99">
        <f t="shared" si="1"/>
        <v>66</v>
      </c>
      <c r="AX21" s="99" t="s">
        <v>167</v>
      </c>
      <c r="AY21" s="99" t="s">
        <v>167</v>
      </c>
      <c r="AZ21" s="99" t="s">
        <v>167</v>
      </c>
      <c r="BA21" s="99" t="s">
        <v>167</v>
      </c>
      <c r="BB21" s="99" t="s">
        <v>167</v>
      </c>
      <c r="BC21" s="99" t="s">
        <v>167</v>
      </c>
      <c r="BD21" s="99" t="s">
        <v>167</v>
      </c>
      <c r="BE21" s="99" t="s">
        <v>167</v>
      </c>
      <c r="BF21" s="99" t="s">
        <v>167</v>
      </c>
      <c r="BG21" s="99">
        <f t="shared" si="2"/>
        <v>117</v>
      </c>
    </row>
    <row r="22" spans="1:59" ht="18.75">
      <c r="A22" s="166"/>
      <c r="B22" s="147"/>
      <c r="C22" s="147"/>
      <c r="D22" s="17" t="s">
        <v>88</v>
      </c>
      <c r="E22" s="168">
        <v>3</v>
      </c>
      <c r="F22" s="168">
        <v>3</v>
      </c>
      <c r="G22" s="168">
        <v>3</v>
      </c>
      <c r="H22" s="168">
        <v>3</v>
      </c>
      <c r="I22" s="168">
        <v>3</v>
      </c>
      <c r="J22" s="168">
        <v>3</v>
      </c>
      <c r="K22" s="168">
        <v>3</v>
      </c>
      <c r="L22" s="168">
        <v>3</v>
      </c>
      <c r="M22" s="168">
        <v>3</v>
      </c>
      <c r="N22" s="168">
        <v>3</v>
      </c>
      <c r="O22" s="168">
        <v>3</v>
      </c>
      <c r="P22" s="168">
        <v>3</v>
      </c>
      <c r="Q22" s="168">
        <v>3</v>
      </c>
      <c r="R22" s="168">
        <v>3</v>
      </c>
      <c r="S22" s="168">
        <v>3</v>
      </c>
      <c r="T22" s="168">
        <v>3</v>
      </c>
      <c r="U22" s="168">
        <v>3</v>
      </c>
      <c r="V22" s="168">
        <f t="shared" si="0"/>
        <v>51</v>
      </c>
      <c r="W22" s="99">
        <v>0</v>
      </c>
      <c r="X22" s="99">
        <v>0</v>
      </c>
      <c r="Y22" s="168">
        <v>3</v>
      </c>
      <c r="Z22" s="168">
        <v>3</v>
      </c>
      <c r="AA22" s="168">
        <v>3</v>
      </c>
      <c r="AB22" s="168">
        <v>3</v>
      </c>
      <c r="AC22" s="168">
        <v>3</v>
      </c>
      <c r="AD22" s="168">
        <v>3</v>
      </c>
      <c r="AE22" s="168">
        <v>3</v>
      </c>
      <c r="AF22" s="168">
        <v>3</v>
      </c>
      <c r="AG22" s="168">
        <v>3</v>
      </c>
      <c r="AH22" s="168">
        <v>3</v>
      </c>
      <c r="AI22" s="168">
        <v>3</v>
      </c>
      <c r="AJ22" s="168">
        <v>3</v>
      </c>
      <c r="AK22" s="168">
        <v>3</v>
      </c>
      <c r="AL22" s="168">
        <v>3</v>
      </c>
      <c r="AM22" s="168">
        <v>3</v>
      </c>
      <c r="AN22" s="168">
        <v>3</v>
      </c>
      <c r="AO22" s="168">
        <v>3</v>
      </c>
      <c r="AP22" s="168">
        <v>3</v>
      </c>
      <c r="AQ22" s="168">
        <v>3</v>
      </c>
      <c r="AR22" s="168">
        <v>3</v>
      </c>
      <c r="AS22" s="168">
        <v>3</v>
      </c>
      <c r="AT22" s="168">
        <v>3</v>
      </c>
      <c r="AU22" s="168"/>
      <c r="AV22" s="168"/>
      <c r="AW22" s="99">
        <f t="shared" si="1"/>
        <v>66</v>
      </c>
      <c r="AX22" s="99" t="s">
        <v>167</v>
      </c>
      <c r="AY22" s="99" t="s">
        <v>167</v>
      </c>
      <c r="AZ22" s="99" t="s">
        <v>167</v>
      </c>
      <c r="BA22" s="99" t="s">
        <v>167</v>
      </c>
      <c r="BB22" s="99" t="s">
        <v>167</v>
      </c>
      <c r="BC22" s="99" t="s">
        <v>167</v>
      </c>
      <c r="BD22" s="99" t="s">
        <v>167</v>
      </c>
      <c r="BE22" s="99" t="s">
        <v>167</v>
      </c>
      <c r="BF22" s="99" t="s">
        <v>167</v>
      </c>
      <c r="BG22" s="99">
        <f t="shared" si="2"/>
        <v>117</v>
      </c>
    </row>
    <row r="23" spans="1:59" ht="18.75">
      <c r="A23" s="166"/>
      <c r="B23" s="167" t="s">
        <v>215</v>
      </c>
      <c r="C23" s="174" t="s">
        <v>216</v>
      </c>
      <c r="D23" s="17" t="s">
        <v>89</v>
      </c>
      <c r="E23" s="168">
        <v>2</v>
      </c>
      <c r="F23" s="168">
        <v>2</v>
      </c>
      <c r="G23" s="168">
        <v>2</v>
      </c>
      <c r="H23" s="168">
        <v>2</v>
      </c>
      <c r="I23" s="168">
        <v>2</v>
      </c>
      <c r="J23" s="168">
        <v>2</v>
      </c>
      <c r="K23" s="168">
        <v>2</v>
      </c>
      <c r="L23" s="168">
        <v>2</v>
      </c>
      <c r="M23" s="168">
        <v>2</v>
      </c>
      <c r="N23" s="168">
        <v>2</v>
      </c>
      <c r="O23" s="168">
        <v>2</v>
      </c>
      <c r="P23" s="168">
        <v>2</v>
      </c>
      <c r="Q23" s="168">
        <v>2</v>
      </c>
      <c r="R23" s="168">
        <v>2</v>
      </c>
      <c r="S23" s="168">
        <v>2</v>
      </c>
      <c r="T23" s="168">
        <v>2</v>
      </c>
      <c r="U23" s="168">
        <v>2</v>
      </c>
      <c r="V23" s="168">
        <f t="shared" si="0"/>
        <v>34</v>
      </c>
      <c r="W23" s="99">
        <v>0</v>
      </c>
      <c r="X23" s="99">
        <v>0</v>
      </c>
      <c r="Y23" s="99">
        <v>2</v>
      </c>
      <c r="Z23" s="99">
        <v>2</v>
      </c>
      <c r="AA23" s="99">
        <v>2</v>
      </c>
      <c r="AB23" s="99">
        <v>2</v>
      </c>
      <c r="AC23" s="99">
        <v>2</v>
      </c>
      <c r="AD23" s="99">
        <v>2</v>
      </c>
      <c r="AE23" s="99">
        <v>2</v>
      </c>
      <c r="AF23" s="99">
        <v>2</v>
      </c>
      <c r="AG23" s="99">
        <v>2</v>
      </c>
      <c r="AH23" s="99">
        <v>2</v>
      </c>
      <c r="AI23" s="99">
        <v>2</v>
      </c>
      <c r="AJ23" s="99">
        <v>2</v>
      </c>
      <c r="AK23" s="99">
        <v>2</v>
      </c>
      <c r="AL23" s="99">
        <v>2</v>
      </c>
      <c r="AM23" s="99">
        <v>2</v>
      </c>
      <c r="AN23" s="99">
        <v>2</v>
      </c>
      <c r="AO23" s="99">
        <v>2</v>
      </c>
      <c r="AP23" s="99">
        <v>2</v>
      </c>
      <c r="AQ23" s="99">
        <v>0</v>
      </c>
      <c r="AR23" s="99">
        <v>0</v>
      </c>
      <c r="AS23" s="99">
        <v>0</v>
      </c>
      <c r="AT23" s="99">
        <v>0</v>
      </c>
      <c r="AU23" s="168"/>
      <c r="AV23" s="168"/>
      <c r="AW23" s="99">
        <f t="shared" si="1"/>
        <v>36</v>
      </c>
      <c r="AX23" s="99" t="s">
        <v>167</v>
      </c>
      <c r="AY23" s="99" t="s">
        <v>167</v>
      </c>
      <c r="AZ23" s="99" t="s">
        <v>167</v>
      </c>
      <c r="BA23" s="99" t="s">
        <v>167</v>
      </c>
      <c r="BB23" s="99" t="s">
        <v>167</v>
      </c>
      <c r="BC23" s="99" t="s">
        <v>167</v>
      </c>
      <c r="BD23" s="99" t="s">
        <v>167</v>
      </c>
      <c r="BE23" s="99" t="s">
        <v>167</v>
      </c>
      <c r="BF23" s="99" t="s">
        <v>167</v>
      </c>
      <c r="BG23" s="99">
        <f t="shared" si="2"/>
        <v>70</v>
      </c>
    </row>
    <row r="24" spans="1:59" ht="18.75">
      <c r="A24" s="166"/>
      <c r="B24" s="167"/>
      <c r="C24" s="174"/>
      <c r="D24" s="17" t="s">
        <v>88</v>
      </c>
      <c r="E24" s="168">
        <v>1</v>
      </c>
      <c r="F24" s="168">
        <v>1</v>
      </c>
      <c r="G24" s="168">
        <v>1</v>
      </c>
      <c r="H24" s="168">
        <v>1</v>
      </c>
      <c r="I24" s="168">
        <v>1</v>
      </c>
      <c r="J24" s="168">
        <v>1</v>
      </c>
      <c r="K24" s="168">
        <v>1</v>
      </c>
      <c r="L24" s="168">
        <v>1</v>
      </c>
      <c r="M24" s="168">
        <v>1</v>
      </c>
      <c r="N24" s="168">
        <v>1</v>
      </c>
      <c r="O24" s="168">
        <v>1</v>
      </c>
      <c r="P24" s="168">
        <v>1</v>
      </c>
      <c r="Q24" s="168">
        <v>1</v>
      </c>
      <c r="R24" s="168">
        <v>1</v>
      </c>
      <c r="S24" s="168">
        <v>1</v>
      </c>
      <c r="T24" s="168">
        <v>1</v>
      </c>
      <c r="U24" s="168">
        <v>1</v>
      </c>
      <c r="V24" s="168">
        <f t="shared" si="0"/>
        <v>17</v>
      </c>
      <c r="W24" s="99">
        <v>0</v>
      </c>
      <c r="X24" s="99">
        <v>0</v>
      </c>
      <c r="Y24" s="168">
        <v>1</v>
      </c>
      <c r="Z24" s="168">
        <v>1</v>
      </c>
      <c r="AA24" s="168">
        <v>1</v>
      </c>
      <c r="AB24" s="168">
        <v>1</v>
      </c>
      <c r="AC24" s="168">
        <v>1</v>
      </c>
      <c r="AD24" s="168">
        <v>1</v>
      </c>
      <c r="AE24" s="168">
        <v>1</v>
      </c>
      <c r="AF24" s="168">
        <v>1</v>
      </c>
      <c r="AG24" s="168">
        <v>1</v>
      </c>
      <c r="AH24" s="168">
        <v>1</v>
      </c>
      <c r="AI24" s="168">
        <v>1</v>
      </c>
      <c r="AJ24" s="168">
        <v>1</v>
      </c>
      <c r="AK24" s="168">
        <v>1</v>
      </c>
      <c r="AL24" s="168">
        <v>1</v>
      </c>
      <c r="AM24" s="168">
        <v>1</v>
      </c>
      <c r="AN24" s="168">
        <v>1</v>
      </c>
      <c r="AO24" s="168">
        <v>1</v>
      </c>
      <c r="AP24" s="168">
        <v>1</v>
      </c>
      <c r="AQ24" s="99">
        <v>0</v>
      </c>
      <c r="AR24" s="99">
        <v>0</v>
      </c>
      <c r="AS24" s="99">
        <v>0</v>
      </c>
      <c r="AT24" s="99">
        <v>0</v>
      </c>
      <c r="AU24" s="168"/>
      <c r="AV24" s="168"/>
      <c r="AW24" s="99">
        <f t="shared" si="1"/>
        <v>18</v>
      </c>
      <c r="AX24" s="99" t="s">
        <v>167</v>
      </c>
      <c r="AY24" s="99" t="s">
        <v>167</v>
      </c>
      <c r="AZ24" s="99" t="s">
        <v>167</v>
      </c>
      <c r="BA24" s="99" t="s">
        <v>167</v>
      </c>
      <c r="BB24" s="99" t="s">
        <v>167</v>
      </c>
      <c r="BC24" s="99" t="s">
        <v>167</v>
      </c>
      <c r="BD24" s="99" t="s">
        <v>167</v>
      </c>
      <c r="BE24" s="99" t="s">
        <v>167</v>
      </c>
      <c r="BF24" s="99" t="s">
        <v>167</v>
      </c>
      <c r="BG24" s="99">
        <f t="shared" si="2"/>
        <v>35</v>
      </c>
    </row>
    <row r="25" spans="1:59" ht="18.75">
      <c r="A25" s="166"/>
      <c r="B25" s="167" t="s">
        <v>217</v>
      </c>
      <c r="C25" s="147" t="s">
        <v>218</v>
      </c>
      <c r="D25" s="17" t="s">
        <v>204</v>
      </c>
      <c r="E25" s="168">
        <v>3</v>
      </c>
      <c r="F25" s="168">
        <v>3</v>
      </c>
      <c r="G25" s="168">
        <v>3</v>
      </c>
      <c r="H25" s="168">
        <v>3</v>
      </c>
      <c r="I25" s="168">
        <v>3</v>
      </c>
      <c r="J25" s="168">
        <v>3</v>
      </c>
      <c r="K25" s="168">
        <v>3</v>
      </c>
      <c r="L25" s="168">
        <v>3</v>
      </c>
      <c r="M25" s="168">
        <v>3</v>
      </c>
      <c r="N25" s="168">
        <v>3</v>
      </c>
      <c r="O25" s="168">
        <v>3</v>
      </c>
      <c r="P25" s="168">
        <v>3</v>
      </c>
      <c r="Q25" s="168">
        <v>3</v>
      </c>
      <c r="R25" s="168">
        <v>3</v>
      </c>
      <c r="S25" s="168">
        <v>3</v>
      </c>
      <c r="T25" s="168">
        <v>3</v>
      </c>
      <c r="U25" s="168">
        <v>3</v>
      </c>
      <c r="V25" s="168">
        <f t="shared" si="0"/>
        <v>51</v>
      </c>
      <c r="W25" s="99" t="s">
        <v>167</v>
      </c>
      <c r="X25" s="99" t="s">
        <v>167</v>
      </c>
      <c r="Y25" s="168">
        <v>3</v>
      </c>
      <c r="Z25" s="168">
        <v>3</v>
      </c>
      <c r="AA25" s="168">
        <v>3</v>
      </c>
      <c r="AB25" s="168">
        <v>3</v>
      </c>
      <c r="AC25" s="168">
        <v>3</v>
      </c>
      <c r="AD25" s="168">
        <v>3</v>
      </c>
      <c r="AE25" s="168">
        <v>3</v>
      </c>
      <c r="AF25" s="168">
        <v>3</v>
      </c>
      <c r="AG25" s="168">
        <v>3</v>
      </c>
      <c r="AH25" s="168">
        <v>3</v>
      </c>
      <c r="AI25" s="168">
        <v>3</v>
      </c>
      <c r="AJ25" s="168">
        <v>3</v>
      </c>
      <c r="AK25" s="168">
        <v>3</v>
      </c>
      <c r="AL25" s="168">
        <v>3</v>
      </c>
      <c r="AM25" s="168">
        <v>3</v>
      </c>
      <c r="AN25" s="168">
        <v>3</v>
      </c>
      <c r="AO25" s="168">
        <v>3</v>
      </c>
      <c r="AP25" s="168">
        <v>3</v>
      </c>
      <c r="AQ25" s="168">
        <v>3</v>
      </c>
      <c r="AR25" s="168">
        <v>3</v>
      </c>
      <c r="AS25" s="168">
        <v>3</v>
      </c>
      <c r="AT25" s="168">
        <v>3</v>
      </c>
      <c r="AU25" s="99" t="s">
        <v>107</v>
      </c>
      <c r="AV25" s="99"/>
      <c r="AW25" s="99">
        <f t="shared" si="1"/>
        <v>66</v>
      </c>
      <c r="AX25" s="99" t="s">
        <v>167</v>
      </c>
      <c r="AY25" s="99" t="s">
        <v>167</v>
      </c>
      <c r="AZ25" s="99" t="s">
        <v>167</v>
      </c>
      <c r="BA25" s="99" t="s">
        <v>167</v>
      </c>
      <c r="BB25" s="99" t="s">
        <v>167</v>
      </c>
      <c r="BC25" s="99" t="s">
        <v>167</v>
      </c>
      <c r="BD25" s="99" t="s">
        <v>167</v>
      </c>
      <c r="BE25" s="99" t="s">
        <v>167</v>
      </c>
      <c r="BF25" s="99" t="s">
        <v>167</v>
      </c>
      <c r="BG25" s="99">
        <f t="shared" si="2"/>
        <v>117</v>
      </c>
    </row>
    <row r="26" spans="1:59" ht="18.75">
      <c r="A26" s="166"/>
      <c r="B26" s="167"/>
      <c r="C26" s="147"/>
      <c r="D26" s="17" t="s">
        <v>88</v>
      </c>
      <c r="E26" s="168">
        <v>1.5</v>
      </c>
      <c r="F26" s="168">
        <v>1.5</v>
      </c>
      <c r="G26" s="168">
        <v>1.5</v>
      </c>
      <c r="H26" s="168">
        <v>1.5</v>
      </c>
      <c r="I26" s="168">
        <v>1.5</v>
      </c>
      <c r="J26" s="168">
        <v>1.5</v>
      </c>
      <c r="K26" s="168">
        <v>1.5</v>
      </c>
      <c r="L26" s="168">
        <v>1.5</v>
      </c>
      <c r="M26" s="168">
        <v>1.5</v>
      </c>
      <c r="N26" s="168">
        <v>1.5</v>
      </c>
      <c r="O26" s="168">
        <v>1.5</v>
      </c>
      <c r="P26" s="168">
        <v>1.5</v>
      </c>
      <c r="Q26" s="168">
        <v>1.5</v>
      </c>
      <c r="R26" s="168">
        <v>1.5</v>
      </c>
      <c r="S26" s="168">
        <v>1.5</v>
      </c>
      <c r="T26" s="168">
        <v>1.5</v>
      </c>
      <c r="U26" s="168">
        <v>1</v>
      </c>
      <c r="V26" s="168">
        <f t="shared" si="0"/>
        <v>25</v>
      </c>
      <c r="W26" s="99" t="s">
        <v>167</v>
      </c>
      <c r="X26" s="99" t="s">
        <v>167</v>
      </c>
      <c r="Y26" s="168">
        <v>1.5</v>
      </c>
      <c r="Z26" s="168">
        <v>1.5</v>
      </c>
      <c r="AA26" s="168">
        <v>1.5</v>
      </c>
      <c r="AB26" s="168">
        <v>1.5</v>
      </c>
      <c r="AC26" s="168">
        <v>1.5</v>
      </c>
      <c r="AD26" s="168">
        <v>1.5</v>
      </c>
      <c r="AE26" s="168">
        <v>1.5</v>
      </c>
      <c r="AF26" s="168">
        <v>1.5</v>
      </c>
      <c r="AG26" s="168">
        <v>1.5</v>
      </c>
      <c r="AH26" s="168">
        <v>1.5</v>
      </c>
      <c r="AI26" s="168">
        <v>1.5</v>
      </c>
      <c r="AJ26" s="168">
        <v>1.5</v>
      </c>
      <c r="AK26" s="168">
        <v>1.5</v>
      </c>
      <c r="AL26" s="168">
        <v>1.5</v>
      </c>
      <c r="AM26" s="168">
        <v>1.5</v>
      </c>
      <c r="AN26" s="168">
        <v>1.5</v>
      </c>
      <c r="AO26" s="168">
        <v>1.5</v>
      </c>
      <c r="AP26" s="168">
        <v>1.5</v>
      </c>
      <c r="AQ26" s="168">
        <v>1.5</v>
      </c>
      <c r="AR26" s="168">
        <v>1.5</v>
      </c>
      <c r="AS26" s="168">
        <v>1.5</v>
      </c>
      <c r="AT26" s="168">
        <v>1.5</v>
      </c>
      <c r="AU26" s="99"/>
      <c r="AV26" s="99"/>
      <c r="AW26" s="99">
        <f t="shared" si="1"/>
        <v>33</v>
      </c>
      <c r="AX26" s="99" t="s">
        <v>167</v>
      </c>
      <c r="AY26" s="99" t="s">
        <v>167</v>
      </c>
      <c r="AZ26" s="99" t="s">
        <v>167</v>
      </c>
      <c r="BA26" s="99" t="s">
        <v>167</v>
      </c>
      <c r="BB26" s="99" t="s">
        <v>167</v>
      </c>
      <c r="BC26" s="99" t="s">
        <v>167</v>
      </c>
      <c r="BD26" s="99" t="s">
        <v>167</v>
      </c>
      <c r="BE26" s="99" t="s">
        <v>167</v>
      </c>
      <c r="BF26" s="99" t="s">
        <v>167</v>
      </c>
      <c r="BG26" s="99">
        <f t="shared" si="2"/>
        <v>58</v>
      </c>
    </row>
    <row r="27" spans="1:59" ht="18.75">
      <c r="A27" s="166"/>
      <c r="B27" s="147" t="s">
        <v>219</v>
      </c>
      <c r="C27" s="147" t="s">
        <v>220</v>
      </c>
      <c r="D27" s="17" t="s">
        <v>89</v>
      </c>
      <c r="E27" s="168">
        <v>6</v>
      </c>
      <c r="F27" s="168">
        <v>6</v>
      </c>
      <c r="G27" s="168">
        <v>6</v>
      </c>
      <c r="H27" s="168">
        <v>6</v>
      </c>
      <c r="I27" s="168">
        <v>6</v>
      </c>
      <c r="J27" s="168">
        <v>6</v>
      </c>
      <c r="K27" s="168">
        <v>6</v>
      </c>
      <c r="L27" s="168">
        <v>6</v>
      </c>
      <c r="M27" s="168">
        <v>6</v>
      </c>
      <c r="N27" s="168">
        <v>6</v>
      </c>
      <c r="O27" s="168">
        <v>6</v>
      </c>
      <c r="P27" s="168">
        <v>6</v>
      </c>
      <c r="Q27" s="168">
        <v>6</v>
      </c>
      <c r="R27" s="168">
        <v>6</v>
      </c>
      <c r="S27" s="168">
        <v>6</v>
      </c>
      <c r="T27" s="168">
        <v>6</v>
      </c>
      <c r="U27" s="168">
        <v>6</v>
      </c>
      <c r="V27" s="168">
        <f t="shared" si="0"/>
        <v>102</v>
      </c>
      <c r="W27" s="99">
        <v>0</v>
      </c>
      <c r="X27" s="99">
        <v>0</v>
      </c>
      <c r="Y27" s="99">
        <v>6</v>
      </c>
      <c r="Z27" s="99">
        <v>6</v>
      </c>
      <c r="AA27" s="99">
        <v>6</v>
      </c>
      <c r="AB27" s="99">
        <v>6</v>
      </c>
      <c r="AC27" s="99">
        <v>6</v>
      </c>
      <c r="AD27" s="99">
        <v>6</v>
      </c>
      <c r="AE27" s="99">
        <v>6</v>
      </c>
      <c r="AF27" s="99">
        <v>6</v>
      </c>
      <c r="AG27" s="99">
        <v>6</v>
      </c>
      <c r="AH27" s="99">
        <v>6</v>
      </c>
      <c r="AI27" s="99">
        <v>6</v>
      </c>
      <c r="AJ27" s="99">
        <v>6</v>
      </c>
      <c r="AK27" s="99">
        <v>6</v>
      </c>
      <c r="AL27" s="99">
        <v>6</v>
      </c>
      <c r="AM27" s="99">
        <v>6</v>
      </c>
      <c r="AN27" s="99">
        <v>6</v>
      </c>
      <c r="AO27" s="99">
        <v>6</v>
      </c>
      <c r="AP27" s="99">
        <v>6</v>
      </c>
      <c r="AQ27" s="99">
        <v>6</v>
      </c>
      <c r="AR27" s="99">
        <v>6</v>
      </c>
      <c r="AS27" s="99">
        <v>6</v>
      </c>
      <c r="AT27" s="99">
        <v>6</v>
      </c>
      <c r="AU27" s="168"/>
      <c r="AV27" s="168" t="s">
        <v>110</v>
      </c>
      <c r="AW27" s="99">
        <f t="shared" si="1"/>
        <v>132</v>
      </c>
      <c r="AX27" s="99" t="s">
        <v>167</v>
      </c>
      <c r="AY27" s="99" t="s">
        <v>167</v>
      </c>
      <c r="AZ27" s="99" t="s">
        <v>167</v>
      </c>
      <c r="BA27" s="99" t="s">
        <v>167</v>
      </c>
      <c r="BB27" s="99" t="s">
        <v>167</v>
      </c>
      <c r="BC27" s="99" t="s">
        <v>167</v>
      </c>
      <c r="BD27" s="99" t="s">
        <v>167</v>
      </c>
      <c r="BE27" s="99" t="s">
        <v>167</v>
      </c>
      <c r="BF27" s="99" t="s">
        <v>167</v>
      </c>
      <c r="BG27" s="99">
        <f t="shared" si="2"/>
        <v>234</v>
      </c>
    </row>
    <row r="28" spans="1:59" ht="18.75">
      <c r="A28" s="166"/>
      <c r="B28" s="147"/>
      <c r="C28" s="147"/>
      <c r="D28" s="17" t="s">
        <v>88</v>
      </c>
      <c r="E28" s="168">
        <v>3</v>
      </c>
      <c r="F28" s="168">
        <v>3</v>
      </c>
      <c r="G28" s="168">
        <v>3</v>
      </c>
      <c r="H28" s="168">
        <v>3</v>
      </c>
      <c r="I28" s="168">
        <v>3</v>
      </c>
      <c r="J28" s="168">
        <v>3</v>
      </c>
      <c r="K28" s="168">
        <v>3</v>
      </c>
      <c r="L28" s="168">
        <v>3</v>
      </c>
      <c r="M28" s="168">
        <v>3</v>
      </c>
      <c r="N28" s="168">
        <v>3</v>
      </c>
      <c r="O28" s="168">
        <v>3</v>
      </c>
      <c r="P28" s="168">
        <v>3</v>
      </c>
      <c r="Q28" s="168">
        <v>3</v>
      </c>
      <c r="R28" s="168">
        <v>3</v>
      </c>
      <c r="S28" s="168">
        <v>3</v>
      </c>
      <c r="T28" s="168">
        <v>3</v>
      </c>
      <c r="U28" s="168">
        <v>3</v>
      </c>
      <c r="V28" s="168">
        <f t="shared" si="0"/>
        <v>51</v>
      </c>
      <c r="W28" s="99">
        <v>0</v>
      </c>
      <c r="X28" s="99">
        <v>0</v>
      </c>
      <c r="Y28" s="168">
        <v>3</v>
      </c>
      <c r="Z28" s="168">
        <v>3</v>
      </c>
      <c r="AA28" s="168">
        <v>3</v>
      </c>
      <c r="AB28" s="168">
        <v>3</v>
      </c>
      <c r="AC28" s="168">
        <v>3</v>
      </c>
      <c r="AD28" s="168">
        <v>3</v>
      </c>
      <c r="AE28" s="168">
        <v>3</v>
      </c>
      <c r="AF28" s="168">
        <v>3</v>
      </c>
      <c r="AG28" s="168">
        <v>3</v>
      </c>
      <c r="AH28" s="168">
        <v>3</v>
      </c>
      <c r="AI28" s="168">
        <v>3</v>
      </c>
      <c r="AJ28" s="168">
        <v>3</v>
      </c>
      <c r="AK28" s="168">
        <v>3</v>
      </c>
      <c r="AL28" s="168">
        <v>3</v>
      </c>
      <c r="AM28" s="168">
        <v>3</v>
      </c>
      <c r="AN28" s="168">
        <v>3</v>
      </c>
      <c r="AO28" s="168">
        <v>3</v>
      </c>
      <c r="AP28" s="168">
        <v>3</v>
      </c>
      <c r="AQ28" s="168">
        <v>3</v>
      </c>
      <c r="AR28" s="168">
        <v>3</v>
      </c>
      <c r="AS28" s="168">
        <v>3</v>
      </c>
      <c r="AT28" s="168">
        <v>3</v>
      </c>
      <c r="AU28" s="168"/>
      <c r="AV28" s="168"/>
      <c r="AW28" s="99">
        <f t="shared" si="1"/>
        <v>66</v>
      </c>
      <c r="AX28" s="99" t="s">
        <v>167</v>
      </c>
      <c r="AY28" s="99" t="s">
        <v>167</v>
      </c>
      <c r="AZ28" s="99" t="s">
        <v>167</v>
      </c>
      <c r="BA28" s="99" t="s">
        <v>167</v>
      </c>
      <c r="BB28" s="99" t="s">
        <v>167</v>
      </c>
      <c r="BC28" s="99" t="s">
        <v>167</v>
      </c>
      <c r="BD28" s="99" t="s">
        <v>167</v>
      </c>
      <c r="BE28" s="99" t="s">
        <v>167</v>
      </c>
      <c r="BF28" s="99" t="s">
        <v>167</v>
      </c>
      <c r="BG28" s="99">
        <f t="shared" si="2"/>
        <v>117</v>
      </c>
    </row>
    <row r="29" spans="1:59" ht="18.75">
      <c r="A29" s="166"/>
      <c r="B29" s="147" t="s">
        <v>221</v>
      </c>
      <c r="C29" s="147" t="s">
        <v>3</v>
      </c>
      <c r="D29" s="17" t="s">
        <v>89</v>
      </c>
      <c r="E29" s="168">
        <v>4</v>
      </c>
      <c r="F29" s="168">
        <v>4</v>
      </c>
      <c r="G29" s="168">
        <v>4</v>
      </c>
      <c r="H29" s="168">
        <v>4</v>
      </c>
      <c r="I29" s="168">
        <v>4</v>
      </c>
      <c r="J29" s="168">
        <v>4</v>
      </c>
      <c r="K29" s="168">
        <v>4</v>
      </c>
      <c r="L29" s="168">
        <v>4</v>
      </c>
      <c r="M29" s="168">
        <v>4</v>
      </c>
      <c r="N29" s="168">
        <v>4</v>
      </c>
      <c r="O29" s="168">
        <v>4</v>
      </c>
      <c r="P29" s="168">
        <v>4</v>
      </c>
      <c r="Q29" s="168">
        <v>4</v>
      </c>
      <c r="R29" s="168">
        <v>4</v>
      </c>
      <c r="S29" s="168">
        <v>4</v>
      </c>
      <c r="T29" s="168">
        <v>4</v>
      </c>
      <c r="U29" s="168">
        <v>4</v>
      </c>
      <c r="V29" s="168">
        <f t="shared" si="0"/>
        <v>68</v>
      </c>
      <c r="W29" s="99">
        <v>0</v>
      </c>
      <c r="X29" s="99">
        <v>0</v>
      </c>
      <c r="Y29" s="99">
        <v>4</v>
      </c>
      <c r="Z29" s="99">
        <v>4</v>
      </c>
      <c r="AA29" s="99">
        <v>4</v>
      </c>
      <c r="AB29" s="99">
        <v>4</v>
      </c>
      <c r="AC29" s="99">
        <v>4</v>
      </c>
      <c r="AD29" s="99">
        <v>4</v>
      </c>
      <c r="AE29" s="99">
        <v>4</v>
      </c>
      <c r="AF29" s="99">
        <v>4</v>
      </c>
      <c r="AG29" s="99">
        <v>4</v>
      </c>
      <c r="AH29" s="99">
        <v>4</v>
      </c>
      <c r="AI29" s="99">
        <v>4</v>
      </c>
      <c r="AJ29" s="99">
        <v>4</v>
      </c>
      <c r="AK29" s="99">
        <v>4</v>
      </c>
      <c r="AL29" s="99">
        <v>4</v>
      </c>
      <c r="AM29" s="99">
        <v>4</v>
      </c>
      <c r="AN29" s="99">
        <v>4</v>
      </c>
      <c r="AO29" s="99">
        <v>4</v>
      </c>
      <c r="AP29" s="99">
        <v>4</v>
      </c>
      <c r="AQ29" s="99">
        <v>6</v>
      </c>
      <c r="AR29" s="99">
        <v>6</v>
      </c>
      <c r="AS29" s="99">
        <v>6</v>
      </c>
      <c r="AT29" s="99">
        <v>6</v>
      </c>
      <c r="AW29" s="99">
        <f t="shared" si="1"/>
        <v>96</v>
      </c>
      <c r="AX29" s="99" t="s">
        <v>167</v>
      </c>
      <c r="AY29" s="99" t="s">
        <v>167</v>
      </c>
      <c r="AZ29" s="99" t="s">
        <v>167</v>
      </c>
      <c r="BA29" s="99" t="s">
        <v>167</v>
      </c>
      <c r="BB29" s="99" t="s">
        <v>167</v>
      </c>
      <c r="BC29" s="99" t="s">
        <v>167</v>
      </c>
      <c r="BD29" s="99" t="s">
        <v>167</v>
      </c>
      <c r="BE29" s="99" t="s">
        <v>167</v>
      </c>
      <c r="BF29" s="99" t="s">
        <v>167</v>
      </c>
      <c r="BG29" s="99">
        <f t="shared" si="2"/>
        <v>164</v>
      </c>
    </row>
    <row r="30" spans="1:59" ht="24.75" customHeight="1">
      <c r="A30" s="166"/>
      <c r="B30" s="147"/>
      <c r="C30" s="147"/>
      <c r="D30" s="17" t="s">
        <v>88</v>
      </c>
      <c r="E30" s="168">
        <v>2</v>
      </c>
      <c r="F30" s="168">
        <v>2</v>
      </c>
      <c r="G30" s="168">
        <v>2</v>
      </c>
      <c r="H30" s="168">
        <v>2</v>
      </c>
      <c r="I30" s="168">
        <v>2</v>
      </c>
      <c r="J30" s="168">
        <v>2</v>
      </c>
      <c r="K30" s="168">
        <v>2</v>
      </c>
      <c r="L30" s="168">
        <v>2</v>
      </c>
      <c r="M30" s="168">
        <v>2</v>
      </c>
      <c r="N30" s="168">
        <v>2</v>
      </c>
      <c r="O30" s="168">
        <v>2</v>
      </c>
      <c r="P30" s="168">
        <v>2</v>
      </c>
      <c r="Q30" s="168">
        <v>2</v>
      </c>
      <c r="R30" s="168">
        <v>2</v>
      </c>
      <c r="S30" s="168">
        <v>2</v>
      </c>
      <c r="T30" s="168">
        <v>2</v>
      </c>
      <c r="U30" s="168">
        <v>2</v>
      </c>
      <c r="V30" s="168">
        <f t="shared" si="0"/>
        <v>34</v>
      </c>
      <c r="W30" s="99">
        <v>0</v>
      </c>
      <c r="X30" s="99">
        <v>0</v>
      </c>
      <c r="Y30" s="168">
        <v>2</v>
      </c>
      <c r="Z30" s="168">
        <v>2</v>
      </c>
      <c r="AA30" s="168">
        <v>2</v>
      </c>
      <c r="AB30" s="168">
        <v>2</v>
      </c>
      <c r="AC30" s="168">
        <v>2</v>
      </c>
      <c r="AD30" s="168">
        <v>2</v>
      </c>
      <c r="AE30" s="168">
        <v>2</v>
      </c>
      <c r="AF30" s="168">
        <v>2</v>
      </c>
      <c r="AG30" s="168">
        <v>2</v>
      </c>
      <c r="AH30" s="168">
        <v>2</v>
      </c>
      <c r="AI30" s="168">
        <v>2</v>
      </c>
      <c r="AJ30" s="168">
        <v>2</v>
      </c>
      <c r="AK30" s="168">
        <v>2</v>
      </c>
      <c r="AL30" s="168">
        <v>2</v>
      </c>
      <c r="AM30" s="168">
        <v>2</v>
      </c>
      <c r="AN30" s="168">
        <v>2</v>
      </c>
      <c r="AO30" s="168">
        <v>2</v>
      </c>
      <c r="AP30" s="168">
        <v>2</v>
      </c>
      <c r="AQ30" s="168">
        <v>3</v>
      </c>
      <c r="AR30" s="168">
        <v>3</v>
      </c>
      <c r="AS30" s="168">
        <v>3</v>
      </c>
      <c r="AT30" s="168">
        <v>3</v>
      </c>
      <c r="AU30" s="168"/>
      <c r="AV30" s="168"/>
      <c r="AW30" s="99">
        <f t="shared" si="1"/>
        <v>48</v>
      </c>
      <c r="AX30" s="99" t="s">
        <v>167</v>
      </c>
      <c r="AY30" s="99" t="s">
        <v>167</v>
      </c>
      <c r="AZ30" s="99" t="s">
        <v>167</v>
      </c>
      <c r="BA30" s="99" t="s">
        <v>167</v>
      </c>
      <c r="BB30" s="99" t="s">
        <v>167</v>
      </c>
      <c r="BC30" s="99" t="s">
        <v>167</v>
      </c>
      <c r="BD30" s="99" t="s">
        <v>167</v>
      </c>
      <c r="BE30" s="99" t="s">
        <v>167</v>
      </c>
      <c r="BF30" s="99" t="s">
        <v>167</v>
      </c>
      <c r="BG30" s="99">
        <f t="shared" si="2"/>
        <v>82</v>
      </c>
    </row>
    <row r="31" spans="1:59" ht="37.5" customHeight="1">
      <c r="A31" s="175"/>
      <c r="B31" s="139" t="s">
        <v>90</v>
      </c>
      <c r="C31" s="139"/>
      <c r="D31" s="139"/>
      <c r="E31" s="176">
        <f>E25+E27+E7+E29+E9+E15+E11+E13+E17+E21+E23+E19</f>
        <v>36</v>
      </c>
      <c r="F31" s="176">
        <f aca="true" t="shared" si="3" ref="F31:U32">F25+F27+F7+F29+F9+F15+F11+F13+F17+F21+F23+F19</f>
        <v>36</v>
      </c>
      <c r="G31" s="176">
        <f t="shared" si="3"/>
        <v>36</v>
      </c>
      <c r="H31" s="176">
        <f t="shared" si="3"/>
        <v>36</v>
      </c>
      <c r="I31" s="176">
        <f t="shared" si="3"/>
        <v>36</v>
      </c>
      <c r="J31" s="176">
        <f t="shared" si="3"/>
        <v>36</v>
      </c>
      <c r="K31" s="176">
        <f t="shared" si="3"/>
        <v>36</v>
      </c>
      <c r="L31" s="176">
        <f t="shared" si="3"/>
        <v>36</v>
      </c>
      <c r="M31" s="176">
        <f t="shared" si="3"/>
        <v>36</v>
      </c>
      <c r="N31" s="176">
        <f t="shared" si="3"/>
        <v>36</v>
      </c>
      <c r="O31" s="176">
        <f t="shared" si="3"/>
        <v>36</v>
      </c>
      <c r="P31" s="176">
        <f t="shared" si="3"/>
        <v>36</v>
      </c>
      <c r="Q31" s="176">
        <f t="shared" si="3"/>
        <v>36</v>
      </c>
      <c r="R31" s="176">
        <f t="shared" si="3"/>
        <v>36</v>
      </c>
      <c r="S31" s="176">
        <f t="shared" si="3"/>
        <v>36</v>
      </c>
      <c r="T31" s="176">
        <f t="shared" si="3"/>
        <v>36</v>
      </c>
      <c r="U31" s="176">
        <f t="shared" si="3"/>
        <v>36</v>
      </c>
      <c r="V31" s="97">
        <f t="shared" si="0"/>
        <v>612</v>
      </c>
      <c r="W31" s="99">
        <v>0</v>
      </c>
      <c r="X31" s="99">
        <v>0</v>
      </c>
      <c r="Y31" s="176">
        <f aca="true" t="shared" si="4" ref="Y31:AT32">Y25+Y27+Y7+Y29+Y9+Y15+Y11+Y13+Y17+Y21+Y23+Y19</f>
        <v>36</v>
      </c>
      <c r="Z31" s="176">
        <f t="shared" si="4"/>
        <v>36</v>
      </c>
      <c r="AA31" s="176">
        <f t="shared" si="4"/>
        <v>36</v>
      </c>
      <c r="AB31" s="176">
        <f t="shared" si="4"/>
        <v>36</v>
      </c>
      <c r="AC31" s="176">
        <f t="shared" si="4"/>
        <v>36</v>
      </c>
      <c r="AD31" s="176">
        <f t="shared" si="4"/>
        <v>36</v>
      </c>
      <c r="AE31" s="176">
        <f t="shared" si="4"/>
        <v>36</v>
      </c>
      <c r="AF31" s="176">
        <f t="shared" si="4"/>
        <v>36</v>
      </c>
      <c r="AG31" s="176">
        <f t="shared" si="4"/>
        <v>36</v>
      </c>
      <c r="AH31" s="176">
        <f t="shared" si="4"/>
        <v>36</v>
      </c>
      <c r="AI31" s="176">
        <f t="shared" si="4"/>
        <v>36</v>
      </c>
      <c r="AJ31" s="176">
        <f t="shared" si="4"/>
        <v>36</v>
      </c>
      <c r="AK31" s="176">
        <f t="shared" si="4"/>
        <v>36</v>
      </c>
      <c r="AL31" s="176">
        <f t="shared" si="4"/>
        <v>36</v>
      </c>
      <c r="AM31" s="176">
        <f t="shared" si="4"/>
        <v>36</v>
      </c>
      <c r="AN31" s="176">
        <f t="shared" si="4"/>
        <v>36</v>
      </c>
      <c r="AO31" s="176">
        <f t="shared" si="4"/>
        <v>36</v>
      </c>
      <c r="AP31" s="176">
        <f t="shared" si="4"/>
        <v>36</v>
      </c>
      <c r="AQ31" s="176">
        <f t="shared" si="4"/>
        <v>36</v>
      </c>
      <c r="AR31" s="176">
        <f t="shared" si="4"/>
        <v>36</v>
      </c>
      <c r="AS31" s="176">
        <f t="shared" si="4"/>
        <v>36</v>
      </c>
      <c r="AT31" s="176">
        <f t="shared" si="4"/>
        <v>36</v>
      </c>
      <c r="AU31" s="168">
        <v>36</v>
      </c>
      <c r="AV31" s="168"/>
      <c r="AW31" s="100">
        <f>AW25+AW27+AW7+AW29+AW9+AW15+AW11+AW13+AW17+AW21+AW23+AW19</f>
        <v>792</v>
      </c>
      <c r="AX31" s="99" t="s">
        <v>167</v>
      </c>
      <c r="AY31" s="99" t="s">
        <v>167</v>
      </c>
      <c r="AZ31" s="99" t="s">
        <v>167</v>
      </c>
      <c r="BA31" s="99" t="s">
        <v>167</v>
      </c>
      <c r="BB31" s="99" t="s">
        <v>167</v>
      </c>
      <c r="BC31" s="99" t="s">
        <v>167</v>
      </c>
      <c r="BD31" s="99" t="s">
        <v>167</v>
      </c>
      <c r="BE31" s="99" t="s">
        <v>167</v>
      </c>
      <c r="BF31" s="99" t="s">
        <v>167</v>
      </c>
      <c r="BG31" s="100">
        <f t="shared" si="2"/>
        <v>1404</v>
      </c>
    </row>
    <row r="32" spans="1:59" ht="39.75" customHeight="1">
      <c r="A32" s="175"/>
      <c r="B32" s="140" t="s">
        <v>91</v>
      </c>
      <c r="C32" s="140"/>
      <c r="D32" s="140"/>
      <c r="E32" s="176">
        <f>E26+E28+E8+E30+E10+E16+E12+E14+E18+E22+E24+E20</f>
        <v>18</v>
      </c>
      <c r="F32" s="176">
        <f t="shared" si="3"/>
        <v>18</v>
      </c>
      <c r="G32" s="176">
        <f t="shared" si="3"/>
        <v>18</v>
      </c>
      <c r="H32" s="176">
        <f t="shared" si="3"/>
        <v>18</v>
      </c>
      <c r="I32" s="176">
        <f t="shared" si="3"/>
        <v>18</v>
      </c>
      <c r="J32" s="176">
        <f t="shared" si="3"/>
        <v>18</v>
      </c>
      <c r="K32" s="176">
        <f t="shared" si="3"/>
        <v>18</v>
      </c>
      <c r="L32" s="176">
        <f t="shared" si="3"/>
        <v>18</v>
      </c>
      <c r="M32" s="176">
        <f t="shared" si="3"/>
        <v>18</v>
      </c>
      <c r="N32" s="176">
        <f t="shared" si="3"/>
        <v>18</v>
      </c>
      <c r="O32" s="176">
        <f t="shared" si="3"/>
        <v>18</v>
      </c>
      <c r="P32" s="176">
        <f t="shared" si="3"/>
        <v>18</v>
      </c>
      <c r="Q32" s="176">
        <f t="shared" si="3"/>
        <v>18</v>
      </c>
      <c r="R32" s="176">
        <f t="shared" si="3"/>
        <v>18</v>
      </c>
      <c r="S32" s="176">
        <f t="shared" si="3"/>
        <v>18</v>
      </c>
      <c r="T32" s="176">
        <f t="shared" si="3"/>
        <v>18</v>
      </c>
      <c r="U32" s="176">
        <f t="shared" si="3"/>
        <v>18</v>
      </c>
      <c r="V32" s="168">
        <f t="shared" si="0"/>
        <v>306</v>
      </c>
      <c r="W32" s="99">
        <v>0</v>
      </c>
      <c r="X32" s="99">
        <v>0</v>
      </c>
      <c r="Y32" s="176">
        <f t="shared" si="4"/>
        <v>18</v>
      </c>
      <c r="Z32" s="176">
        <f t="shared" si="4"/>
        <v>18</v>
      </c>
      <c r="AA32" s="176">
        <f t="shared" si="4"/>
        <v>18</v>
      </c>
      <c r="AB32" s="176">
        <f t="shared" si="4"/>
        <v>18</v>
      </c>
      <c r="AC32" s="176">
        <f t="shared" si="4"/>
        <v>18</v>
      </c>
      <c r="AD32" s="176">
        <f t="shared" si="4"/>
        <v>18</v>
      </c>
      <c r="AE32" s="176">
        <f t="shared" si="4"/>
        <v>18</v>
      </c>
      <c r="AF32" s="176">
        <f t="shared" si="4"/>
        <v>18</v>
      </c>
      <c r="AG32" s="176">
        <f t="shared" si="4"/>
        <v>18</v>
      </c>
      <c r="AH32" s="176">
        <f t="shared" si="4"/>
        <v>18</v>
      </c>
      <c r="AI32" s="176">
        <f t="shared" si="4"/>
        <v>18</v>
      </c>
      <c r="AJ32" s="176">
        <f t="shared" si="4"/>
        <v>18</v>
      </c>
      <c r="AK32" s="176">
        <f t="shared" si="4"/>
        <v>18</v>
      </c>
      <c r="AL32" s="176">
        <f t="shared" si="4"/>
        <v>18</v>
      </c>
      <c r="AM32" s="176">
        <f t="shared" si="4"/>
        <v>18</v>
      </c>
      <c r="AN32" s="176">
        <f t="shared" si="4"/>
        <v>18</v>
      </c>
      <c r="AO32" s="176">
        <f t="shared" si="4"/>
        <v>18</v>
      </c>
      <c r="AP32" s="176">
        <f t="shared" si="4"/>
        <v>18</v>
      </c>
      <c r="AQ32" s="176">
        <f t="shared" si="4"/>
        <v>18</v>
      </c>
      <c r="AR32" s="176">
        <f t="shared" si="4"/>
        <v>18</v>
      </c>
      <c r="AS32" s="176">
        <f t="shared" si="4"/>
        <v>18</v>
      </c>
      <c r="AT32" s="176">
        <f t="shared" si="4"/>
        <v>18</v>
      </c>
      <c r="AU32" s="168"/>
      <c r="AV32" s="168"/>
      <c r="AW32" s="99">
        <f>SUM(Y32:AT32)</f>
        <v>396</v>
      </c>
      <c r="AX32" s="99" t="s">
        <v>167</v>
      </c>
      <c r="AY32" s="99" t="s">
        <v>167</v>
      </c>
      <c r="AZ32" s="99" t="s">
        <v>167</v>
      </c>
      <c r="BA32" s="99" t="s">
        <v>167</v>
      </c>
      <c r="BB32" s="99" t="s">
        <v>167</v>
      </c>
      <c r="BC32" s="99" t="s">
        <v>167</v>
      </c>
      <c r="BD32" s="99" t="s">
        <v>167</v>
      </c>
      <c r="BE32" s="99" t="s">
        <v>167</v>
      </c>
      <c r="BF32" s="99" t="s">
        <v>167</v>
      </c>
      <c r="BG32" s="99">
        <f t="shared" si="2"/>
        <v>702</v>
      </c>
    </row>
    <row r="33" spans="1:59" ht="18.75">
      <c r="A33" s="177"/>
      <c r="B33" s="138" t="s">
        <v>92</v>
      </c>
      <c r="C33" s="138"/>
      <c r="D33" s="138"/>
      <c r="E33" s="176">
        <f>E31+E32</f>
        <v>54</v>
      </c>
      <c r="F33" s="176">
        <f aca="true" t="shared" si="5" ref="F33:U33">F31+F32</f>
        <v>54</v>
      </c>
      <c r="G33" s="176">
        <f t="shared" si="5"/>
        <v>54</v>
      </c>
      <c r="H33" s="176">
        <f t="shared" si="5"/>
        <v>54</v>
      </c>
      <c r="I33" s="176">
        <f t="shared" si="5"/>
        <v>54</v>
      </c>
      <c r="J33" s="176">
        <f t="shared" si="5"/>
        <v>54</v>
      </c>
      <c r="K33" s="176">
        <f t="shared" si="5"/>
        <v>54</v>
      </c>
      <c r="L33" s="176">
        <f t="shared" si="5"/>
        <v>54</v>
      </c>
      <c r="M33" s="176">
        <f t="shared" si="5"/>
        <v>54</v>
      </c>
      <c r="N33" s="176">
        <f t="shared" si="5"/>
        <v>54</v>
      </c>
      <c r="O33" s="176">
        <f t="shared" si="5"/>
        <v>54</v>
      </c>
      <c r="P33" s="176">
        <f t="shared" si="5"/>
        <v>54</v>
      </c>
      <c r="Q33" s="176">
        <f t="shared" si="5"/>
        <v>54</v>
      </c>
      <c r="R33" s="176">
        <f t="shared" si="5"/>
        <v>54</v>
      </c>
      <c r="S33" s="176">
        <f t="shared" si="5"/>
        <v>54</v>
      </c>
      <c r="T33" s="176">
        <f t="shared" si="5"/>
        <v>54</v>
      </c>
      <c r="U33" s="176">
        <f t="shared" si="5"/>
        <v>54</v>
      </c>
      <c r="V33" s="168">
        <f t="shared" si="0"/>
        <v>918</v>
      </c>
      <c r="W33" s="99">
        <v>0</v>
      </c>
      <c r="X33" s="99">
        <v>0</v>
      </c>
      <c r="Y33" s="176">
        <f aca="true" t="shared" si="6" ref="Y33:AT33">Y31+Y32</f>
        <v>54</v>
      </c>
      <c r="Z33" s="176">
        <f t="shared" si="6"/>
        <v>54</v>
      </c>
      <c r="AA33" s="176">
        <f t="shared" si="6"/>
        <v>54</v>
      </c>
      <c r="AB33" s="176">
        <f t="shared" si="6"/>
        <v>54</v>
      </c>
      <c r="AC33" s="176">
        <f t="shared" si="6"/>
        <v>54</v>
      </c>
      <c r="AD33" s="176">
        <f t="shared" si="6"/>
        <v>54</v>
      </c>
      <c r="AE33" s="176">
        <f t="shared" si="6"/>
        <v>54</v>
      </c>
      <c r="AF33" s="176">
        <f t="shared" si="6"/>
        <v>54</v>
      </c>
      <c r="AG33" s="176">
        <f t="shared" si="6"/>
        <v>54</v>
      </c>
      <c r="AH33" s="176">
        <f t="shared" si="6"/>
        <v>54</v>
      </c>
      <c r="AI33" s="176">
        <f t="shared" si="6"/>
        <v>54</v>
      </c>
      <c r="AJ33" s="176">
        <f t="shared" si="6"/>
        <v>54</v>
      </c>
      <c r="AK33" s="176">
        <f t="shared" si="6"/>
        <v>54</v>
      </c>
      <c r="AL33" s="176">
        <f t="shared" si="6"/>
        <v>54</v>
      </c>
      <c r="AM33" s="176">
        <f t="shared" si="6"/>
        <v>54</v>
      </c>
      <c r="AN33" s="176">
        <f t="shared" si="6"/>
        <v>54</v>
      </c>
      <c r="AO33" s="176">
        <f t="shared" si="6"/>
        <v>54</v>
      </c>
      <c r="AP33" s="176">
        <f t="shared" si="6"/>
        <v>54</v>
      </c>
      <c r="AQ33" s="176">
        <f t="shared" si="6"/>
        <v>54</v>
      </c>
      <c r="AR33" s="176">
        <f t="shared" si="6"/>
        <v>54</v>
      </c>
      <c r="AS33" s="176">
        <f t="shared" si="6"/>
        <v>54</v>
      </c>
      <c r="AT33" s="176">
        <f t="shared" si="6"/>
        <v>54</v>
      </c>
      <c r="AU33" s="168">
        <v>36</v>
      </c>
      <c r="AV33" s="168"/>
      <c r="AW33" s="99">
        <f>SUM(Y33:AT33)</f>
        <v>1188</v>
      </c>
      <c r="AX33" s="99" t="s">
        <v>167</v>
      </c>
      <c r="AY33" s="99" t="s">
        <v>167</v>
      </c>
      <c r="AZ33" s="99" t="s">
        <v>167</v>
      </c>
      <c r="BA33" s="99" t="s">
        <v>167</v>
      </c>
      <c r="BB33" s="99" t="s">
        <v>167</v>
      </c>
      <c r="BC33" s="99" t="s">
        <v>167</v>
      </c>
      <c r="BD33" s="99" t="s">
        <v>167</v>
      </c>
      <c r="BE33" s="99" t="s">
        <v>167</v>
      </c>
      <c r="BF33" s="99" t="s">
        <v>167</v>
      </c>
      <c r="BG33" s="99">
        <f>BG31+BG32</f>
        <v>2106</v>
      </c>
    </row>
    <row r="34" spans="2:59" ht="18.75">
      <c r="B34" s="178"/>
      <c r="C34" s="178"/>
      <c r="D34" s="178"/>
      <c r="E34" s="179"/>
      <c r="F34" s="179"/>
      <c r="G34" s="179"/>
      <c r="H34" s="179"/>
      <c r="I34" s="179"/>
      <c r="J34" s="179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</row>
    <row r="35" spans="2:59" ht="18.75">
      <c r="B35" s="178"/>
      <c r="C35" s="178"/>
      <c r="D35" s="178"/>
      <c r="E35" s="179"/>
      <c r="F35" s="179"/>
      <c r="G35" s="179"/>
      <c r="H35" s="179"/>
      <c r="I35" s="179"/>
      <c r="J35" s="179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</row>
    <row r="36" spans="2:59" ht="18.75">
      <c r="B36" s="178"/>
      <c r="C36" s="178"/>
      <c r="D36" s="178"/>
      <c r="E36" s="179"/>
      <c r="F36" s="179"/>
      <c r="G36" s="179"/>
      <c r="H36" s="179"/>
      <c r="I36" s="179"/>
      <c r="J36" s="179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</row>
    <row r="37" spans="2:59" ht="18.75">
      <c r="B37" s="178"/>
      <c r="C37" s="178"/>
      <c r="D37" s="178"/>
      <c r="E37" s="179"/>
      <c r="F37" s="179"/>
      <c r="G37" s="179"/>
      <c r="H37" s="179"/>
      <c r="I37" s="179"/>
      <c r="J37" s="179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</row>
    <row r="38" spans="2:59" ht="18.75">
      <c r="B38" s="178"/>
      <c r="C38" s="178"/>
      <c r="D38" s="178"/>
      <c r="E38" s="179"/>
      <c r="F38" s="179"/>
      <c r="G38" s="179"/>
      <c r="H38" s="179"/>
      <c r="I38" s="179"/>
      <c r="J38" s="179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</row>
    <row r="39" spans="2:59" ht="18.75">
      <c r="B39" s="178"/>
      <c r="C39" s="178"/>
      <c r="D39" s="178"/>
      <c r="E39" s="179"/>
      <c r="F39" s="179"/>
      <c r="G39" s="179"/>
      <c r="H39" s="179"/>
      <c r="I39" s="179"/>
      <c r="J39" s="179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</row>
    <row r="40" spans="2:59" ht="18.75">
      <c r="B40" s="178"/>
      <c r="C40" s="178"/>
      <c r="D40" s="178"/>
      <c r="E40" s="179"/>
      <c r="F40" s="179"/>
      <c r="G40" s="179"/>
      <c r="H40" s="179"/>
      <c r="I40" s="179"/>
      <c r="J40" s="179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</row>
    <row r="41" spans="2:59" ht="18.75">
      <c r="B41" s="178"/>
      <c r="C41" s="178"/>
      <c r="D41" s="178"/>
      <c r="E41" s="179"/>
      <c r="F41" s="179"/>
      <c r="G41" s="179"/>
      <c r="H41" s="179"/>
      <c r="I41" s="179"/>
      <c r="J41" s="179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</row>
    <row r="42" spans="2:59" ht="18.75">
      <c r="B42" s="178"/>
      <c r="C42" s="178"/>
      <c r="D42" s="178"/>
      <c r="E42" s="179"/>
      <c r="F42" s="179"/>
      <c r="G42" s="179"/>
      <c r="H42" s="179"/>
      <c r="I42" s="179"/>
      <c r="J42" s="179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</row>
    <row r="43" spans="2:59" ht="18.75">
      <c r="B43" s="178"/>
      <c r="C43" s="178"/>
      <c r="D43" s="178"/>
      <c r="E43" s="179"/>
      <c r="F43" s="179"/>
      <c r="G43" s="179"/>
      <c r="H43" s="179"/>
      <c r="I43" s="179"/>
      <c r="J43" s="179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</row>
    <row r="44" spans="2:59" ht="18.75">
      <c r="B44" s="178"/>
      <c r="C44" s="178"/>
      <c r="D44" s="178"/>
      <c r="E44" s="179"/>
      <c r="F44" s="179"/>
      <c r="G44" s="179"/>
      <c r="H44" s="179"/>
      <c r="I44" s="179"/>
      <c r="J44" s="179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</row>
    <row r="45" spans="2:59" ht="18.75">
      <c r="B45" s="178"/>
      <c r="C45" s="178"/>
      <c r="D45" s="178"/>
      <c r="E45" s="179"/>
      <c r="F45" s="179"/>
      <c r="G45" s="179"/>
      <c r="H45" s="179"/>
      <c r="I45" s="179"/>
      <c r="J45" s="179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</row>
    <row r="46" spans="2:59" ht="18.75">
      <c r="B46" s="178"/>
      <c r="C46" s="178"/>
      <c r="D46" s="178"/>
      <c r="E46" s="179"/>
      <c r="F46" s="179"/>
      <c r="G46" s="179"/>
      <c r="H46" s="179"/>
      <c r="I46" s="179"/>
      <c r="J46" s="179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</row>
    <row r="47" spans="2:59" ht="18.75">
      <c r="B47" s="178"/>
      <c r="C47" s="178"/>
      <c r="D47" s="178"/>
      <c r="E47" s="179"/>
      <c r="F47" s="179"/>
      <c r="G47" s="179"/>
      <c r="H47" s="179"/>
      <c r="I47" s="179"/>
      <c r="J47" s="179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</row>
    <row r="48" spans="2:59" ht="18.75">
      <c r="B48" s="178"/>
      <c r="C48" s="178"/>
      <c r="D48" s="178"/>
      <c r="E48" s="179"/>
      <c r="F48" s="179"/>
      <c r="G48" s="179"/>
      <c r="H48" s="179"/>
      <c r="I48" s="179"/>
      <c r="J48" s="179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</row>
    <row r="49" spans="2:59" ht="18.75">
      <c r="B49" s="178"/>
      <c r="C49" s="178"/>
      <c r="D49" s="178"/>
      <c r="E49" s="179"/>
      <c r="F49" s="179"/>
      <c r="G49" s="179"/>
      <c r="H49" s="179"/>
      <c r="I49" s="179"/>
      <c r="J49" s="179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</row>
    <row r="50" spans="2:59" ht="18.75">
      <c r="B50" s="178"/>
      <c r="C50" s="178"/>
      <c r="D50" s="178"/>
      <c r="E50" s="179"/>
      <c r="F50" s="179"/>
      <c r="G50" s="179"/>
      <c r="H50" s="179"/>
      <c r="I50" s="179"/>
      <c r="J50" s="179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</row>
    <row r="51" spans="2:59" ht="18.75">
      <c r="B51" s="178"/>
      <c r="C51" s="178"/>
      <c r="D51" s="178"/>
      <c r="E51" s="179"/>
      <c r="F51" s="179"/>
      <c r="G51" s="179"/>
      <c r="H51" s="179"/>
      <c r="I51" s="179"/>
      <c r="J51" s="179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</row>
    <row r="52" spans="2:59" ht="18.75">
      <c r="B52" s="178"/>
      <c r="C52" s="178"/>
      <c r="D52" s="178"/>
      <c r="E52" s="179"/>
      <c r="F52" s="179"/>
      <c r="G52" s="179"/>
      <c r="H52" s="179"/>
      <c r="I52" s="179"/>
      <c r="J52" s="179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</row>
    <row r="53" spans="2:59" ht="18.75">
      <c r="B53" s="178"/>
      <c r="C53" s="178"/>
      <c r="D53" s="178"/>
      <c r="E53" s="179"/>
      <c r="F53" s="179"/>
      <c r="G53" s="179"/>
      <c r="H53" s="179"/>
      <c r="I53" s="179"/>
      <c r="J53" s="179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</row>
    <row r="54" spans="2:59" ht="18.75">
      <c r="B54" s="178"/>
      <c r="C54" s="178"/>
      <c r="D54" s="178"/>
      <c r="E54" s="179"/>
      <c r="F54" s="179"/>
      <c r="G54" s="179"/>
      <c r="H54" s="179"/>
      <c r="I54" s="179"/>
      <c r="J54" s="179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</row>
    <row r="55" spans="2:59" ht="18.75">
      <c r="B55" s="178"/>
      <c r="C55" s="178"/>
      <c r="D55" s="178"/>
      <c r="E55" s="179"/>
      <c r="F55" s="179"/>
      <c r="G55" s="179"/>
      <c r="H55" s="179"/>
      <c r="I55" s="179"/>
      <c r="J55" s="179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</row>
    <row r="56" spans="2:59" ht="18.75">
      <c r="B56" s="178"/>
      <c r="C56" s="178"/>
      <c r="D56" s="178"/>
      <c r="E56" s="179"/>
      <c r="F56" s="179"/>
      <c r="G56" s="179"/>
      <c r="H56" s="179"/>
      <c r="I56" s="179"/>
      <c r="J56" s="179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</row>
    <row r="57" spans="2:59" ht="18.75">
      <c r="B57" s="178"/>
      <c r="C57" s="178"/>
      <c r="D57" s="178"/>
      <c r="E57" s="179"/>
      <c r="F57" s="179"/>
      <c r="G57" s="179"/>
      <c r="H57" s="179"/>
      <c r="I57" s="179"/>
      <c r="J57" s="179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</row>
    <row r="58" spans="2:59" ht="18.75">
      <c r="B58" s="178"/>
      <c r="C58" s="178"/>
      <c r="D58" s="178"/>
      <c r="E58" s="179"/>
      <c r="F58" s="179"/>
      <c r="G58" s="179"/>
      <c r="H58" s="179"/>
      <c r="I58" s="179"/>
      <c r="J58" s="179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</row>
    <row r="59" spans="2:59" ht="18.75">
      <c r="B59" s="178"/>
      <c r="C59" s="178"/>
      <c r="D59" s="178"/>
      <c r="E59" s="179"/>
      <c r="F59" s="179"/>
      <c r="G59" s="179"/>
      <c r="H59" s="179"/>
      <c r="I59" s="179"/>
      <c r="J59" s="179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</row>
    <row r="60" spans="2:59" ht="18.75">
      <c r="B60" s="178"/>
      <c r="C60" s="178"/>
      <c r="D60" s="178"/>
      <c r="E60" s="179"/>
      <c r="F60" s="179"/>
      <c r="G60" s="179"/>
      <c r="H60" s="179"/>
      <c r="I60" s="179"/>
      <c r="J60" s="179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</row>
    <row r="61" spans="2:59" ht="18.75">
      <c r="B61" s="178"/>
      <c r="C61" s="178"/>
      <c r="D61" s="178"/>
      <c r="E61" s="179"/>
      <c r="F61" s="179"/>
      <c r="G61" s="179"/>
      <c r="H61" s="179"/>
      <c r="I61" s="179"/>
      <c r="J61" s="179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</row>
    <row r="62" spans="2:59" ht="18.75">
      <c r="B62" s="178"/>
      <c r="C62" s="178"/>
      <c r="D62" s="178"/>
      <c r="E62" s="179"/>
      <c r="F62" s="179"/>
      <c r="G62" s="179"/>
      <c r="H62" s="179"/>
      <c r="I62" s="179"/>
      <c r="J62" s="179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</row>
    <row r="63" spans="2:59" ht="18.75">
      <c r="B63" s="178"/>
      <c r="C63" s="178"/>
      <c r="D63" s="178"/>
      <c r="E63" s="179"/>
      <c r="F63" s="179"/>
      <c r="G63" s="179"/>
      <c r="H63" s="179"/>
      <c r="I63" s="179"/>
      <c r="J63" s="179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</row>
    <row r="64" spans="2:59" ht="18.75">
      <c r="B64" s="178"/>
      <c r="C64" s="178"/>
      <c r="D64" s="178"/>
      <c r="E64" s="179"/>
      <c r="F64" s="179"/>
      <c r="G64" s="179"/>
      <c r="H64" s="179"/>
      <c r="I64" s="179"/>
      <c r="J64" s="179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</row>
    <row r="65" spans="2:59" ht="18.75">
      <c r="B65" s="178"/>
      <c r="C65" s="178"/>
      <c r="D65" s="178"/>
      <c r="E65" s="179"/>
      <c r="F65" s="179"/>
      <c r="G65" s="179"/>
      <c r="H65" s="179"/>
      <c r="I65" s="179"/>
      <c r="J65" s="179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</row>
    <row r="66" spans="2:59" ht="18.75">
      <c r="B66" s="178"/>
      <c r="C66" s="178"/>
      <c r="D66" s="178"/>
      <c r="E66" s="179"/>
      <c r="F66" s="179"/>
      <c r="G66" s="179"/>
      <c r="H66" s="179"/>
      <c r="I66" s="179"/>
      <c r="J66" s="179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</row>
    <row r="67" spans="2:59" ht="18.75">
      <c r="B67" s="178"/>
      <c r="C67" s="178"/>
      <c r="D67" s="178"/>
      <c r="E67" s="179"/>
      <c r="F67" s="179"/>
      <c r="G67" s="179"/>
      <c r="H67" s="179"/>
      <c r="I67" s="179"/>
      <c r="J67" s="179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</row>
    <row r="68" spans="2:59" ht="18.75">
      <c r="B68" s="178"/>
      <c r="C68" s="178"/>
      <c r="D68" s="178"/>
      <c r="E68" s="179"/>
      <c r="F68" s="179"/>
      <c r="G68" s="179"/>
      <c r="H68" s="179"/>
      <c r="I68" s="179"/>
      <c r="J68" s="179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</row>
    <row r="69" spans="2:59" ht="18.75">
      <c r="B69" s="178"/>
      <c r="C69" s="178"/>
      <c r="D69" s="178"/>
      <c r="E69" s="179"/>
      <c r="F69" s="179"/>
      <c r="G69" s="179"/>
      <c r="H69" s="179"/>
      <c r="I69" s="179"/>
      <c r="J69" s="179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</row>
    <row r="70" spans="2:59" ht="18.75">
      <c r="B70" s="178"/>
      <c r="C70" s="178"/>
      <c r="D70" s="178"/>
      <c r="E70" s="179"/>
      <c r="F70" s="179"/>
      <c r="G70" s="179"/>
      <c r="H70" s="179"/>
      <c r="I70" s="179"/>
      <c r="J70" s="179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</row>
    <row r="71" spans="2:59" ht="18.75">
      <c r="B71" s="178"/>
      <c r="C71" s="178"/>
      <c r="D71" s="178"/>
      <c r="E71" s="179"/>
      <c r="F71" s="179"/>
      <c r="G71" s="179"/>
      <c r="H71" s="179"/>
      <c r="I71" s="179"/>
      <c r="J71" s="179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</row>
    <row r="72" spans="2:59" ht="18.75">
      <c r="B72" s="178"/>
      <c r="C72" s="178"/>
      <c r="D72" s="178"/>
      <c r="E72" s="179"/>
      <c r="F72" s="179"/>
      <c r="G72" s="179"/>
      <c r="H72" s="179"/>
      <c r="I72" s="179"/>
      <c r="J72" s="179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</row>
    <row r="73" spans="2:59" ht="18.75">
      <c r="B73" s="178"/>
      <c r="C73" s="178"/>
      <c r="D73" s="178"/>
      <c r="E73" s="179"/>
      <c r="F73" s="179"/>
      <c r="G73" s="179"/>
      <c r="H73" s="179"/>
      <c r="I73" s="179"/>
      <c r="J73" s="179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</row>
    <row r="74" spans="2:59" ht="18.75">
      <c r="B74" s="178"/>
      <c r="C74" s="178"/>
      <c r="D74" s="178"/>
      <c r="E74" s="179"/>
      <c r="F74" s="179"/>
      <c r="G74" s="179"/>
      <c r="H74" s="179"/>
      <c r="I74" s="179"/>
      <c r="J74" s="179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</row>
    <row r="75" spans="2:59" ht="18.75">
      <c r="B75" s="178"/>
      <c r="C75" s="178"/>
      <c r="D75" s="178"/>
      <c r="E75" s="179"/>
      <c r="F75" s="179"/>
      <c r="G75" s="179"/>
      <c r="H75" s="179"/>
      <c r="I75" s="179"/>
      <c r="J75" s="179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</row>
    <row r="76" spans="2:59" ht="18.75">
      <c r="B76" s="178"/>
      <c r="C76" s="178"/>
      <c r="D76" s="178"/>
      <c r="E76" s="179"/>
      <c r="F76" s="179"/>
      <c r="G76" s="179"/>
      <c r="H76" s="179"/>
      <c r="I76" s="179"/>
      <c r="J76" s="179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</row>
    <row r="77" spans="2:59" ht="18.75">
      <c r="B77" s="178"/>
      <c r="C77" s="178"/>
      <c r="D77" s="178"/>
      <c r="E77" s="179"/>
      <c r="F77" s="179"/>
      <c r="G77" s="179"/>
      <c r="H77" s="179"/>
      <c r="I77" s="179"/>
      <c r="J77" s="179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</row>
    <row r="78" spans="2:59" ht="18.75">
      <c r="B78" s="178"/>
      <c r="C78" s="178"/>
      <c r="D78" s="178"/>
      <c r="E78" s="179"/>
      <c r="F78" s="179"/>
      <c r="G78" s="179"/>
      <c r="H78" s="179"/>
      <c r="I78" s="179"/>
      <c r="J78" s="179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</row>
    <row r="79" spans="2:59" ht="18.75">
      <c r="B79" s="178"/>
      <c r="C79" s="178"/>
      <c r="D79" s="178"/>
      <c r="E79" s="179"/>
      <c r="F79" s="179"/>
      <c r="G79" s="179"/>
      <c r="H79" s="179"/>
      <c r="I79" s="179"/>
      <c r="J79" s="179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</row>
    <row r="80" spans="2:59" ht="18.75">
      <c r="B80" s="178"/>
      <c r="C80" s="178"/>
      <c r="D80" s="178"/>
      <c r="E80" s="179"/>
      <c r="F80" s="179"/>
      <c r="G80" s="179"/>
      <c r="H80" s="179"/>
      <c r="I80" s="179"/>
      <c r="J80" s="179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2:59" ht="18.75">
      <c r="B81" s="178"/>
      <c r="C81" s="178"/>
      <c r="D81" s="178"/>
      <c r="E81" s="179"/>
      <c r="F81" s="179"/>
      <c r="G81" s="179"/>
      <c r="H81" s="179"/>
      <c r="I81" s="179"/>
      <c r="J81" s="179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</row>
    <row r="82" spans="2:59" ht="18.75">
      <c r="B82" s="178"/>
      <c r="C82" s="178"/>
      <c r="D82" s="178"/>
      <c r="E82" s="179"/>
      <c r="F82" s="179"/>
      <c r="G82" s="179"/>
      <c r="H82" s="179"/>
      <c r="I82" s="179"/>
      <c r="J82" s="179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</row>
    <row r="83" spans="2:59" ht="18.75">
      <c r="B83" s="178"/>
      <c r="C83" s="178"/>
      <c r="D83" s="178"/>
      <c r="E83" s="179"/>
      <c r="F83" s="179"/>
      <c r="G83" s="179"/>
      <c r="H83" s="179"/>
      <c r="I83" s="179"/>
      <c r="J83" s="179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</row>
    <row r="84" spans="2:59" ht="18.75">
      <c r="B84" s="178"/>
      <c r="C84" s="178"/>
      <c r="D84" s="178"/>
      <c r="E84" s="179"/>
      <c r="F84" s="179"/>
      <c r="G84" s="179"/>
      <c r="H84" s="179"/>
      <c r="I84" s="179"/>
      <c r="J84" s="179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</row>
    <row r="85" spans="2:59" ht="18.75">
      <c r="B85" s="178"/>
      <c r="C85" s="178"/>
      <c r="D85" s="178"/>
      <c r="E85" s="179"/>
      <c r="F85" s="179"/>
      <c r="G85" s="179"/>
      <c r="H85" s="179"/>
      <c r="I85" s="179"/>
      <c r="J85" s="179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</row>
    <row r="86" spans="2:59" ht="18.75">
      <c r="B86" s="178"/>
      <c r="C86" s="178"/>
      <c r="D86" s="178"/>
      <c r="E86" s="179"/>
      <c r="F86" s="179"/>
      <c r="G86" s="179"/>
      <c r="H86" s="179"/>
      <c r="I86" s="179"/>
      <c r="J86" s="179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</row>
    <row r="87" spans="2:59" ht="18.75">
      <c r="B87" s="178"/>
      <c r="C87" s="178"/>
      <c r="D87" s="178"/>
      <c r="E87" s="179"/>
      <c r="F87" s="179"/>
      <c r="G87" s="179"/>
      <c r="H87" s="179"/>
      <c r="I87" s="179"/>
      <c r="J87" s="179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</row>
    <row r="88" spans="2:59" ht="18.75">
      <c r="B88" s="178"/>
      <c r="C88" s="178"/>
      <c r="D88" s="178"/>
      <c r="E88" s="179"/>
      <c r="F88" s="179"/>
      <c r="G88" s="179"/>
      <c r="H88" s="179"/>
      <c r="I88" s="179"/>
      <c r="J88" s="179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</row>
    <row r="89" spans="2:59" ht="18.75">
      <c r="B89" s="178"/>
      <c r="C89" s="178"/>
      <c r="D89" s="178"/>
      <c r="E89" s="179"/>
      <c r="F89" s="179"/>
      <c r="G89" s="179"/>
      <c r="H89" s="179"/>
      <c r="I89" s="179"/>
      <c r="J89" s="179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</row>
    <row r="90" spans="2:59" ht="18.75">
      <c r="B90" s="178"/>
      <c r="C90" s="178"/>
      <c r="D90" s="178"/>
      <c r="E90" s="179"/>
      <c r="F90" s="179"/>
      <c r="G90" s="179"/>
      <c r="H90" s="179"/>
      <c r="I90" s="179"/>
      <c r="J90" s="179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</row>
    <row r="91" spans="2:59" ht="18.75">
      <c r="B91" s="178"/>
      <c r="C91" s="178"/>
      <c r="D91" s="178"/>
      <c r="E91" s="179"/>
      <c r="F91" s="179"/>
      <c r="G91" s="179"/>
      <c r="H91" s="179"/>
      <c r="I91" s="179"/>
      <c r="J91" s="179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</row>
    <row r="92" spans="2:59" ht="18.75">
      <c r="B92" s="178"/>
      <c r="C92" s="178"/>
      <c r="D92" s="178"/>
      <c r="E92" s="179"/>
      <c r="F92" s="179"/>
      <c r="G92" s="179"/>
      <c r="H92" s="179"/>
      <c r="I92" s="179"/>
      <c r="J92" s="179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</row>
    <row r="93" spans="2:59" ht="18.75">
      <c r="B93" s="178"/>
      <c r="C93" s="178"/>
      <c r="D93" s="178"/>
      <c r="E93" s="179"/>
      <c r="F93" s="179"/>
      <c r="G93" s="179"/>
      <c r="H93" s="179"/>
      <c r="I93" s="179"/>
      <c r="J93" s="179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</row>
    <row r="94" spans="2:59" ht="18.75">
      <c r="B94" s="178"/>
      <c r="C94" s="178"/>
      <c r="D94" s="178"/>
      <c r="E94" s="179"/>
      <c r="F94" s="179"/>
      <c r="G94" s="179"/>
      <c r="H94" s="179"/>
      <c r="I94" s="179"/>
      <c r="J94" s="179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</row>
    <row r="95" spans="2:59" ht="18.75">
      <c r="B95" s="178"/>
      <c r="C95" s="178"/>
      <c r="D95" s="178"/>
      <c r="E95" s="179"/>
      <c r="F95" s="179"/>
      <c r="G95" s="179"/>
      <c r="H95" s="179"/>
      <c r="I95" s="179"/>
      <c r="J95" s="179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</row>
    <row r="96" spans="2:59" ht="18.75">
      <c r="B96" s="178"/>
      <c r="C96" s="178"/>
      <c r="D96" s="178"/>
      <c r="E96" s="179"/>
      <c r="F96" s="179"/>
      <c r="G96" s="179"/>
      <c r="H96" s="179"/>
      <c r="I96" s="179"/>
      <c r="J96" s="179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</row>
    <row r="97" spans="2:59" ht="18.75">
      <c r="B97" s="178"/>
      <c r="C97" s="178"/>
      <c r="D97" s="178"/>
      <c r="E97" s="179"/>
      <c r="F97" s="179"/>
      <c r="G97" s="179"/>
      <c r="H97" s="179"/>
      <c r="I97" s="179"/>
      <c r="J97" s="179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</row>
    <row r="98" spans="2:59" ht="18.75">
      <c r="B98" s="178"/>
      <c r="C98" s="178"/>
      <c r="D98" s="178"/>
      <c r="E98" s="179"/>
      <c r="F98" s="179"/>
      <c r="G98" s="179"/>
      <c r="H98" s="179"/>
      <c r="I98" s="179"/>
      <c r="J98" s="179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2:59" ht="18.75">
      <c r="B99" s="178"/>
      <c r="C99" s="178"/>
      <c r="D99" s="178"/>
      <c r="E99" s="179"/>
      <c r="F99" s="179"/>
      <c r="G99" s="179"/>
      <c r="H99" s="179"/>
      <c r="I99" s="179"/>
      <c r="J99" s="179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</row>
    <row r="100" spans="2:59" ht="18.75">
      <c r="B100" s="178"/>
      <c r="C100" s="178"/>
      <c r="D100" s="178"/>
      <c r="E100" s="179"/>
      <c r="F100" s="179"/>
      <c r="G100" s="179"/>
      <c r="H100" s="179"/>
      <c r="I100" s="179"/>
      <c r="J100" s="179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</row>
    <row r="101" spans="2:59" ht="18.75">
      <c r="B101" s="178"/>
      <c r="C101" s="178"/>
      <c r="D101" s="178"/>
      <c r="E101" s="179"/>
      <c r="F101" s="179"/>
      <c r="G101" s="179"/>
      <c r="H101" s="179"/>
      <c r="I101" s="179"/>
      <c r="J101" s="179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</row>
    <row r="102" spans="2:59" ht="18.75">
      <c r="B102" s="178"/>
      <c r="C102" s="178"/>
      <c r="D102" s="178"/>
      <c r="E102" s="179"/>
      <c r="F102" s="179"/>
      <c r="G102" s="179"/>
      <c r="H102" s="179"/>
      <c r="I102" s="179"/>
      <c r="J102" s="179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</row>
    <row r="103" spans="2:59" ht="18.75">
      <c r="B103" s="178"/>
      <c r="C103" s="178"/>
      <c r="D103" s="178"/>
      <c r="E103" s="179"/>
      <c r="F103" s="179"/>
      <c r="G103" s="179"/>
      <c r="H103" s="179"/>
      <c r="I103" s="179"/>
      <c r="J103" s="179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</row>
    <row r="104" spans="2:59" ht="18.75">
      <c r="B104" s="178"/>
      <c r="C104" s="178"/>
      <c r="D104" s="178"/>
      <c r="E104" s="179"/>
      <c r="F104" s="179"/>
      <c r="G104" s="179"/>
      <c r="H104" s="179"/>
      <c r="I104" s="179"/>
      <c r="J104" s="179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</row>
    <row r="105" spans="2:59" ht="18.75">
      <c r="B105" s="178"/>
      <c r="C105" s="178"/>
      <c r="D105" s="178"/>
      <c r="E105" s="179"/>
      <c r="F105" s="179"/>
      <c r="G105" s="179"/>
      <c r="H105" s="179"/>
      <c r="I105" s="179"/>
      <c r="J105" s="179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</row>
    <row r="106" spans="2:59" ht="18.75">
      <c r="B106" s="178"/>
      <c r="C106" s="178"/>
      <c r="D106" s="178"/>
      <c r="E106" s="179"/>
      <c r="F106" s="179"/>
      <c r="G106" s="179"/>
      <c r="H106" s="179"/>
      <c r="I106" s="179"/>
      <c r="J106" s="179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</row>
    <row r="107" spans="2:59" ht="18.75">
      <c r="B107" s="178"/>
      <c r="C107" s="178"/>
      <c r="D107" s="178"/>
      <c r="E107" s="179"/>
      <c r="F107" s="179"/>
      <c r="G107" s="179"/>
      <c r="H107" s="179"/>
      <c r="I107" s="179"/>
      <c r="J107" s="179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</row>
    <row r="108" spans="2:59" ht="18.75">
      <c r="B108" s="178"/>
      <c r="C108" s="178"/>
      <c r="D108" s="178"/>
      <c r="E108" s="179"/>
      <c r="F108" s="179"/>
      <c r="G108" s="179"/>
      <c r="H108" s="179"/>
      <c r="I108" s="179"/>
      <c r="J108" s="179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</row>
    <row r="109" spans="2:59" ht="18.75">
      <c r="B109" s="178"/>
      <c r="C109" s="178"/>
      <c r="D109" s="178"/>
      <c r="E109" s="179"/>
      <c r="F109" s="179"/>
      <c r="G109" s="179"/>
      <c r="H109" s="179"/>
      <c r="I109" s="179"/>
      <c r="J109" s="179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</row>
    <row r="110" spans="2:59" ht="18.75">
      <c r="B110" s="178"/>
      <c r="C110" s="178"/>
      <c r="D110" s="178"/>
      <c r="E110" s="179"/>
      <c r="F110" s="179"/>
      <c r="G110" s="179"/>
      <c r="H110" s="179"/>
      <c r="I110" s="179"/>
      <c r="J110" s="179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</row>
    <row r="111" spans="2:59" ht="18.75">
      <c r="B111" s="178"/>
      <c r="C111" s="178"/>
      <c r="D111" s="178"/>
      <c r="E111" s="179"/>
      <c r="F111" s="179"/>
      <c r="G111" s="179"/>
      <c r="H111" s="179"/>
      <c r="I111" s="179"/>
      <c r="J111" s="179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</row>
    <row r="112" spans="2:59" ht="18.75">
      <c r="B112" s="178"/>
      <c r="C112" s="178"/>
      <c r="D112" s="178"/>
      <c r="E112" s="179"/>
      <c r="F112" s="179"/>
      <c r="G112" s="179"/>
      <c r="H112" s="179"/>
      <c r="I112" s="179"/>
      <c r="J112" s="179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</row>
    <row r="113" spans="2:59" ht="18.75">
      <c r="B113" s="178"/>
      <c r="C113" s="178"/>
      <c r="D113" s="178"/>
      <c r="E113" s="179"/>
      <c r="F113" s="179"/>
      <c r="G113" s="179"/>
      <c r="H113" s="179"/>
      <c r="I113" s="179"/>
      <c r="J113" s="179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</row>
    <row r="114" spans="2:59" ht="18.75">
      <c r="B114" s="178"/>
      <c r="C114" s="178"/>
      <c r="D114" s="178"/>
      <c r="E114" s="179"/>
      <c r="F114" s="179"/>
      <c r="G114" s="179"/>
      <c r="H114" s="179"/>
      <c r="I114" s="179"/>
      <c r="J114" s="179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</row>
    <row r="115" spans="2:59" ht="18.75">
      <c r="B115" s="178"/>
      <c r="C115" s="178"/>
      <c r="D115" s="178"/>
      <c r="E115" s="179"/>
      <c r="F115" s="179"/>
      <c r="G115" s="179"/>
      <c r="H115" s="179"/>
      <c r="I115" s="179"/>
      <c r="J115" s="179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</row>
    <row r="116" spans="2:59" ht="18.75">
      <c r="B116" s="178"/>
      <c r="C116" s="178"/>
      <c r="D116" s="178"/>
      <c r="E116" s="179"/>
      <c r="F116" s="179"/>
      <c r="G116" s="179"/>
      <c r="H116" s="179"/>
      <c r="I116" s="179"/>
      <c r="J116" s="179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</row>
    <row r="117" spans="2:59" ht="18.75">
      <c r="B117" s="178"/>
      <c r="C117" s="178"/>
      <c r="D117" s="178"/>
      <c r="E117" s="179"/>
      <c r="F117" s="179"/>
      <c r="G117" s="179"/>
      <c r="H117" s="179"/>
      <c r="I117" s="179"/>
      <c r="J117" s="179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</row>
    <row r="118" spans="2:59" ht="18.75">
      <c r="B118" s="178"/>
      <c r="C118" s="178"/>
      <c r="D118" s="178"/>
      <c r="E118" s="179"/>
      <c r="F118" s="179"/>
      <c r="G118" s="179"/>
      <c r="H118" s="179"/>
      <c r="I118" s="179"/>
      <c r="J118" s="179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</row>
    <row r="119" spans="2:59" ht="18.75">
      <c r="B119" s="178"/>
      <c r="C119" s="178"/>
      <c r="D119" s="178"/>
      <c r="E119" s="179"/>
      <c r="F119" s="179"/>
      <c r="G119" s="179"/>
      <c r="H119" s="179"/>
      <c r="I119" s="179"/>
      <c r="J119" s="179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</row>
    <row r="120" spans="2:59" ht="18.75">
      <c r="B120" s="178"/>
      <c r="C120" s="178"/>
      <c r="D120" s="178"/>
      <c r="E120" s="179"/>
      <c r="F120" s="179"/>
      <c r="G120" s="179"/>
      <c r="H120" s="179"/>
      <c r="I120" s="179"/>
      <c r="J120" s="179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</row>
    <row r="121" spans="2:59" ht="18.75">
      <c r="B121" s="178"/>
      <c r="C121" s="178"/>
      <c r="D121" s="178"/>
      <c r="E121" s="179"/>
      <c r="F121" s="179"/>
      <c r="G121" s="179"/>
      <c r="H121" s="179"/>
      <c r="I121" s="179"/>
      <c r="J121" s="179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</row>
    <row r="122" spans="2:59" ht="18.75">
      <c r="B122" s="178"/>
      <c r="C122" s="178"/>
      <c r="D122" s="178"/>
      <c r="E122" s="179"/>
      <c r="F122" s="179"/>
      <c r="G122" s="179"/>
      <c r="H122" s="179"/>
      <c r="I122" s="179"/>
      <c r="J122" s="179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</row>
    <row r="123" spans="2:59" ht="18.75">
      <c r="B123" s="178"/>
      <c r="C123" s="178"/>
      <c r="D123" s="178"/>
      <c r="E123" s="179"/>
      <c r="F123" s="179"/>
      <c r="G123" s="179"/>
      <c r="H123" s="179"/>
      <c r="I123" s="179"/>
      <c r="J123" s="179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</row>
    <row r="124" spans="2:59" ht="18.75">
      <c r="B124" s="178"/>
      <c r="C124" s="178"/>
      <c r="D124" s="178"/>
      <c r="E124" s="179"/>
      <c r="F124" s="179"/>
      <c r="G124" s="179"/>
      <c r="H124" s="179"/>
      <c r="I124" s="179"/>
      <c r="J124" s="179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</row>
    <row r="125" spans="2:59" ht="18.75">
      <c r="B125" s="178"/>
      <c r="C125" s="178"/>
      <c r="D125" s="178"/>
      <c r="E125" s="179"/>
      <c r="F125" s="179"/>
      <c r="G125" s="179"/>
      <c r="H125" s="179"/>
      <c r="I125" s="179"/>
      <c r="J125" s="179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</row>
    <row r="126" spans="2:59" ht="18.75">
      <c r="B126" s="178"/>
      <c r="C126" s="178"/>
      <c r="D126" s="178"/>
      <c r="E126" s="179"/>
      <c r="F126" s="179"/>
      <c r="G126" s="179"/>
      <c r="H126" s="179"/>
      <c r="I126" s="179"/>
      <c r="J126" s="179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</row>
    <row r="127" spans="2:59" ht="18.75">
      <c r="B127" s="178"/>
      <c r="C127" s="178"/>
      <c r="D127" s="178"/>
      <c r="E127" s="179"/>
      <c r="F127" s="179"/>
      <c r="G127" s="179"/>
      <c r="H127" s="179"/>
      <c r="I127" s="179"/>
      <c r="J127" s="179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</row>
    <row r="128" spans="2:59" ht="18.75">
      <c r="B128" s="178"/>
      <c r="C128" s="178"/>
      <c r="D128" s="178"/>
      <c r="E128" s="179"/>
      <c r="F128" s="179"/>
      <c r="G128" s="179"/>
      <c r="H128" s="179"/>
      <c r="I128" s="179"/>
      <c r="J128" s="179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</row>
    <row r="129" spans="2:59" ht="18.75">
      <c r="B129" s="178"/>
      <c r="C129" s="178"/>
      <c r="D129" s="178"/>
      <c r="E129" s="179"/>
      <c r="F129" s="179"/>
      <c r="G129" s="179"/>
      <c r="H129" s="179"/>
      <c r="I129" s="179"/>
      <c r="J129" s="179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</row>
    <row r="130" spans="2:59" ht="18.75">
      <c r="B130" s="178"/>
      <c r="C130" s="178"/>
      <c r="D130" s="178"/>
      <c r="E130" s="179"/>
      <c r="F130" s="179"/>
      <c r="G130" s="179"/>
      <c r="H130" s="179"/>
      <c r="I130" s="179"/>
      <c r="J130" s="179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</row>
    <row r="131" spans="2:59" ht="18.75">
      <c r="B131" s="178"/>
      <c r="C131" s="178"/>
      <c r="D131" s="178"/>
      <c r="E131" s="179"/>
      <c r="F131" s="179"/>
      <c r="G131" s="179"/>
      <c r="H131" s="179"/>
      <c r="I131" s="179"/>
      <c r="J131" s="179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</row>
    <row r="132" spans="2:59" ht="18.75">
      <c r="B132" s="178"/>
      <c r="C132" s="178"/>
      <c r="D132" s="178"/>
      <c r="E132" s="179"/>
      <c r="F132" s="179"/>
      <c r="G132" s="179"/>
      <c r="H132" s="179"/>
      <c r="I132" s="179"/>
      <c r="J132" s="179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</row>
    <row r="133" spans="2:59" ht="18.75">
      <c r="B133" s="178"/>
      <c r="C133" s="178"/>
      <c r="D133" s="178"/>
      <c r="E133" s="179"/>
      <c r="F133" s="179"/>
      <c r="G133" s="179"/>
      <c r="H133" s="179"/>
      <c r="I133" s="179"/>
      <c r="J133" s="179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</row>
    <row r="134" spans="2:59" ht="18.75">
      <c r="B134" s="178"/>
      <c r="C134" s="178"/>
      <c r="D134" s="178"/>
      <c r="E134" s="179"/>
      <c r="F134" s="179"/>
      <c r="G134" s="179"/>
      <c r="H134" s="179"/>
      <c r="I134" s="179"/>
      <c r="J134" s="179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</row>
    <row r="135" spans="2:59" ht="18.75">
      <c r="B135" s="178"/>
      <c r="C135" s="178"/>
      <c r="D135" s="178"/>
      <c r="E135" s="179"/>
      <c r="F135" s="179"/>
      <c r="G135" s="179"/>
      <c r="H135" s="179"/>
      <c r="I135" s="179"/>
      <c r="J135" s="179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</row>
    <row r="136" spans="2:59" ht="18.75">
      <c r="B136" s="178"/>
      <c r="C136" s="178"/>
      <c r="D136" s="178"/>
      <c r="E136" s="179"/>
      <c r="F136" s="179"/>
      <c r="G136" s="179"/>
      <c r="H136" s="179"/>
      <c r="I136" s="179"/>
      <c r="J136" s="179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</row>
    <row r="137" spans="2:59" ht="18.75">
      <c r="B137" s="178"/>
      <c r="C137" s="178"/>
      <c r="D137" s="178"/>
      <c r="E137" s="179"/>
      <c r="F137" s="179"/>
      <c r="G137" s="179"/>
      <c r="H137" s="179"/>
      <c r="I137" s="179"/>
      <c r="J137" s="179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</row>
    <row r="138" spans="2:59" ht="18.75">
      <c r="B138" s="178"/>
      <c r="C138" s="178"/>
      <c r="D138" s="178"/>
      <c r="E138" s="179"/>
      <c r="F138" s="179"/>
      <c r="G138" s="179"/>
      <c r="H138" s="179"/>
      <c r="I138" s="179"/>
      <c r="J138" s="179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</row>
    <row r="139" spans="2:59" ht="18.75">
      <c r="B139" s="178"/>
      <c r="C139" s="178"/>
      <c r="D139" s="178"/>
      <c r="E139" s="179"/>
      <c r="F139" s="179"/>
      <c r="G139" s="179"/>
      <c r="H139" s="179"/>
      <c r="I139" s="179"/>
      <c r="J139" s="179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</row>
    <row r="140" spans="2:59" ht="18.75">
      <c r="B140" s="178"/>
      <c r="C140" s="178"/>
      <c r="D140" s="178"/>
      <c r="E140" s="179"/>
      <c r="F140" s="179"/>
      <c r="G140" s="179"/>
      <c r="H140" s="179"/>
      <c r="I140" s="179"/>
      <c r="J140" s="179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</row>
    <row r="141" spans="2:59" ht="18.75">
      <c r="B141" s="178"/>
      <c r="C141" s="178"/>
      <c r="D141" s="178"/>
      <c r="E141" s="179"/>
      <c r="F141" s="179"/>
      <c r="G141" s="179"/>
      <c r="H141" s="179"/>
      <c r="I141" s="179"/>
      <c r="J141" s="179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</row>
    <row r="142" spans="2:59" ht="18.75">
      <c r="B142" s="178"/>
      <c r="C142" s="178"/>
      <c r="D142" s="178"/>
      <c r="E142" s="179"/>
      <c r="F142" s="179"/>
      <c r="G142" s="179"/>
      <c r="H142" s="179"/>
      <c r="I142" s="179"/>
      <c r="J142" s="179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</row>
    <row r="143" spans="2:59" ht="18.75">
      <c r="B143" s="178"/>
      <c r="C143" s="178"/>
      <c r="D143" s="178"/>
      <c r="E143" s="179"/>
      <c r="F143" s="179"/>
      <c r="G143" s="179"/>
      <c r="H143" s="179"/>
      <c r="I143" s="179"/>
      <c r="J143" s="179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</row>
    <row r="144" spans="2:59" ht="18.75">
      <c r="B144" s="178"/>
      <c r="C144" s="178"/>
      <c r="D144" s="178"/>
      <c r="E144" s="179"/>
      <c r="F144" s="179"/>
      <c r="G144" s="179"/>
      <c r="H144" s="179"/>
      <c r="I144" s="179"/>
      <c r="J144" s="179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</row>
    <row r="145" spans="2:59" ht="18.75">
      <c r="B145" s="178"/>
      <c r="C145" s="178"/>
      <c r="D145" s="178"/>
      <c r="E145" s="179"/>
      <c r="F145" s="179"/>
      <c r="G145" s="179"/>
      <c r="H145" s="179"/>
      <c r="I145" s="179"/>
      <c r="J145" s="179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</row>
    <row r="146" spans="2:59" ht="18.75">
      <c r="B146" s="178"/>
      <c r="C146" s="178"/>
      <c r="D146" s="178"/>
      <c r="E146" s="179"/>
      <c r="F146" s="179"/>
      <c r="G146" s="179"/>
      <c r="H146" s="179"/>
      <c r="I146" s="179"/>
      <c r="J146" s="179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</row>
    <row r="147" spans="2:59" ht="18.75">
      <c r="B147" s="178"/>
      <c r="C147" s="178"/>
      <c r="D147" s="178"/>
      <c r="E147" s="179"/>
      <c r="F147" s="179"/>
      <c r="G147" s="179"/>
      <c r="H147" s="179"/>
      <c r="I147" s="179"/>
      <c r="J147" s="179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</row>
    <row r="148" spans="2:59" ht="18.75">
      <c r="B148" s="178"/>
      <c r="C148" s="178"/>
      <c r="D148" s="178"/>
      <c r="E148" s="179"/>
      <c r="F148" s="179"/>
      <c r="G148" s="179"/>
      <c r="H148" s="179"/>
      <c r="I148" s="179"/>
      <c r="J148" s="179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</row>
    <row r="149" spans="2:59" ht="18.75">
      <c r="B149" s="178"/>
      <c r="C149" s="178"/>
      <c r="D149" s="178"/>
      <c r="E149" s="179"/>
      <c r="F149" s="179"/>
      <c r="G149" s="179"/>
      <c r="H149" s="179"/>
      <c r="I149" s="179"/>
      <c r="J149" s="179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</row>
    <row r="150" spans="2:59" ht="18.75">
      <c r="B150" s="178"/>
      <c r="C150" s="178"/>
      <c r="D150" s="178"/>
      <c r="E150" s="179"/>
      <c r="F150" s="179"/>
      <c r="G150" s="179"/>
      <c r="H150" s="179"/>
      <c r="I150" s="179"/>
      <c r="J150" s="179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</row>
    <row r="151" spans="2:59" ht="18.75">
      <c r="B151" s="178"/>
      <c r="C151" s="178"/>
      <c r="D151" s="178"/>
      <c r="E151" s="179"/>
      <c r="F151" s="179"/>
      <c r="G151" s="179"/>
      <c r="H151" s="179"/>
      <c r="I151" s="179"/>
      <c r="J151" s="179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</row>
    <row r="152" spans="2:59" ht="18.75">
      <c r="B152" s="178"/>
      <c r="C152" s="178"/>
      <c r="D152" s="178"/>
      <c r="E152" s="179"/>
      <c r="F152" s="179"/>
      <c r="G152" s="179"/>
      <c r="H152" s="179"/>
      <c r="I152" s="179"/>
      <c r="J152" s="179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</row>
    <row r="153" spans="2:59" ht="18.75">
      <c r="B153" s="178"/>
      <c r="C153" s="178"/>
      <c r="D153" s="178"/>
      <c r="E153" s="179"/>
      <c r="F153" s="179"/>
      <c r="G153" s="179"/>
      <c r="H153" s="179"/>
      <c r="I153" s="179"/>
      <c r="J153" s="179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</row>
    <row r="154" spans="2:59" ht="18.75">
      <c r="B154" s="178"/>
      <c r="C154" s="178"/>
      <c r="D154" s="178"/>
      <c r="E154" s="179"/>
      <c r="F154" s="179"/>
      <c r="G154" s="179"/>
      <c r="H154" s="179"/>
      <c r="I154" s="179"/>
      <c r="J154" s="179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</row>
    <row r="155" spans="2:59" ht="18.75">
      <c r="B155" s="178"/>
      <c r="C155" s="178"/>
      <c r="D155" s="178"/>
      <c r="E155" s="179"/>
      <c r="F155" s="179"/>
      <c r="G155" s="179"/>
      <c r="H155" s="179"/>
      <c r="I155" s="179"/>
      <c r="J155" s="179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</row>
    <row r="156" spans="2:59" ht="18.75">
      <c r="B156" s="178"/>
      <c r="C156" s="178"/>
      <c r="D156" s="178"/>
      <c r="E156" s="179"/>
      <c r="F156" s="179"/>
      <c r="G156" s="179"/>
      <c r="H156" s="179"/>
      <c r="I156" s="179"/>
      <c r="J156" s="179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</row>
    <row r="157" spans="2:59" ht="18.75">
      <c r="B157" s="178"/>
      <c r="C157" s="178"/>
      <c r="D157" s="178"/>
      <c r="E157" s="179"/>
      <c r="F157" s="179"/>
      <c r="G157" s="179"/>
      <c r="H157" s="179"/>
      <c r="I157" s="179"/>
      <c r="J157" s="179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</row>
    <row r="158" spans="2:59" ht="18.75">
      <c r="B158" s="178"/>
      <c r="C158" s="178"/>
      <c r="D158" s="178"/>
      <c r="E158" s="179"/>
      <c r="F158" s="179"/>
      <c r="G158" s="179"/>
      <c r="H158" s="179"/>
      <c r="I158" s="179"/>
      <c r="J158" s="179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</row>
    <row r="159" spans="2:59" ht="18.75">
      <c r="B159" s="178"/>
      <c r="C159" s="178"/>
      <c r="D159" s="178"/>
      <c r="E159" s="179"/>
      <c r="F159" s="179"/>
      <c r="G159" s="179"/>
      <c r="H159" s="179"/>
      <c r="I159" s="179"/>
      <c r="J159" s="179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</row>
    <row r="160" spans="2:59" ht="18.75">
      <c r="B160" s="178"/>
      <c r="C160" s="178"/>
      <c r="D160" s="178"/>
      <c r="E160" s="179"/>
      <c r="F160" s="179"/>
      <c r="G160" s="179"/>
      <c r="H160" s="179"/>
      <c r="I160" s="179"/>
      <c r="J160" s="179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</row>
    <row r="161" spans="2:59" ht="18.75">
      <c r="B161" s="178"/>
      <c r="C161" s="178"/>
      <c r="D161" s="178"/>
      <c r="E161" s="179"/>
      <c r="F161" s="179"/>
      <c r="G161" s="179"/>
      <c r="H161" s="179"/>
      <c r="I161" s="179"/>
      <c r="J161" s="179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</row>
    <row r="162" spans="2:59" ht="18.75">
      <c r="B162" s="178"/>
      <c r="C162" s="178"/>
      <c r="D162" s="178"/>
      <c r="E162" s="179"/>
      <c r="F162" s="179"/>
      <c r="G162" s="179"/>
      <c r="H162" s="179"/>
      <c r="I162" s="179"/>
      <c r="J162" s="179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</row>
    <row r="163" spans="2:59" ht="18.75">
      <c r="B163" s="178"/>
      <c r="C163" s="178"/>
      <c r="D163" s="178"/>
      <c r="E163" s="179"/>
      <c r="F163" s="179"/>
      <c r="G163" s="179"/>
      <c r="H163" s="179"/>
      <c r="I163" s="179"/>
      <c r="J163" s="179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</row>
    <row r="164" spans="2:59" ht="18.75">
      <c r="B164" s="178"/>
      <c r="C164" s="178"/>
      <c r="D164" s="178"/>
      <c r="E164" s="179"/>
      <c r="F164" s="179"/>
      <c r="G164" s="179"/>
      <c r="H164" s="179"/>
      <c r="I164" s="179"/>
      <c r="J164" s="179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</row>
    <row r="165" spans="2:59" ht="18.75">
      <c r="B165" s="178"/>
      <c r="C165" s="178"/>
      <c r="D165" s="178"/>
      <c r="E165" s="179"/>
      <c r="F165" s="179"/>
      <c r="G165" s="179"/>
      <c r="H165" s="179"/>
      <c r="I165" s="179"/>
      <c r="J165" s="179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</row>
    <row r="166" spans="2:59" ht="18.75">
      <c r="B166" s="178"/>
      <c r="C166" s="178"/>
      <c r="D166" s="178"/>
      <c r="E166" s="179"/>
      <c r="F166" s="179"/>
      <c r="G166" s="179"/>
      <c r="H166" s="179"/>
      <c r="I166" s="179"/>
      <c r="J166" s="179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/>
    </row>
    <row r="167" spans="2:59" ht="18.75">
      <c r="B167" s="178"/>
      <c r="C167" s="178"/>
      <c r="D167" s="178"/>
      <c r="E167" s="179"/>
      <c r="F167" s="179"/>
      <c r="G167" s="179"/>
      <c r="H167" s="179"/>
      <c r="I167" s="179"/>
      <c r="J167" s="179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</row>
    <row r="168" spans="2:59" ht="18.75">
      <c r="B168" s="178"/>
      <c r="C168" s="178"/>
      <c r="D168" s="178"/>
      <c r="E168" s="179"/>
      <c r="F168" s="179"/>
      <c r="G168" s="179"/>
      <c r="H168" s="179"/>
      <c r="I168" s="179"/>
      <c r="J168" s="179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</row>
    <row r="169" spans="2:59" ht="18.75">
      <c r="B169" s="178"/>
      <c r="C169" s="178"/>
      <c r="D169" s="178"/>
      <c r="E169" s="179"/>
      <c r="F169" s="179"/>
      <c r="G169" s="179"/>
      <c r="H169" s="179"/>
      <c r="I169" s="179"/>
      <c r="J169" s="179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</row>
    <row r="170" spans="2:59" ht="18.75">
      <c r="B170" s="178"/>
      <c r="C170" s="178"/>
      <c r="D170" s="178"/>
      <c r="E170" s="179"/>
      <c r="F170" s="179"/>
      <c r="G170" s="179"/>
      <c r="H170" s="179"/>
      <c r="I170" s="179"/>
      <c r="J170" s="179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</row>
    <row r="171" spans="2:59" ht="18.75">
      <c r="B171" s="178"/>
      <c r="C171" s="178"/>
      <c r="D171" s="178"/>
      <c r="E171" s="179"/>
      <c r="F171" s="179"/>
      <c r="G171" s="179"/>
      <c r="H171" s="179"/>
      <c r="I171" s="179"/>
      <c r="J171" s="179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</row>
    <row r="172" spans="2:59" ht="18.75">
      <c r="B172" s="178"/>
      <c r="C172" s="178"/>
      <c r="D172" s="178"/>
      <c r="E172" s="179"/>
      <c r="F172" s="179"/>
      <c r="G172" s="179"/>
      <c r="H172" s="179"/>
      <c r="I172" s="179"/>
      <c r="J172" s="179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</row>
    <row r="173" spans="2:59" ht="18.75">
      <c r="B173" s="178"/>
      <c r="C173" s="178"/>
      <c r="D173" s="178"/>
      <c r="E173" s="179"/>
      <c r="F173" s="179"/>
      <c r="G173" s="179"/>
      <c r="H173" s="179"/>
      <c r="I173" s="179"/>
      <c r="J173" s="179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</row>
    <row r="174" spans="2:59" ht="18.75">
      <c r="B174" s="178"/>
      <c r="C174" s="178"/>
      <c r="D174" s="178"/>
      <c r="E174" s="179"/>
      <c r="F174" s="179"/>
      <c r="G174" s="179"/>
      <c r="H174" s="179"/>
      <c r="I174" s="179"/>
      <c r="J174" s="179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</row>
    <row r="175" spans="2:59" ht="18.75">
      <c r="B175" s="178"/>
      <c r="C175" s="178"/>
      <c r="D175" s="178"/>
      <c r="E175" s="179"/>
      <c r="F175" s="179"/>
      <c r="G175" s="179"/>
      <c r="H175" s="179"/>
      <c r="I175" s="179"/>
      <c r="J175" s="179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</row>
    <row r="176" spans="2:59" ht="18.75">
      <c r="B176" s="178"/>
      <c r="C176" s="178"/>
      <c r="D176" s="178"/>
      <c r="E176" s="179"/>
      <c r="F176" s="179"/>
      <c r="G176" s="179"/>
      <c r="H176" s="179"/>
      <c r="I176" s="179"/>
      <c r="J176" s="179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</row>
    <row r="177" spans="2:59" ht="18.75">
      <c r="B177" s="178"/>
      <c r="C177" s="178"/>
      <c r="D177" s="178"/>
      <c r="E177" s="179"/>
      <c r="F177" s="179"/>
      <c r="G177" s="179"/>
      <c r="H177" s="179"/>
      <c r="I177" s="179"/>
      <c r="J177" s="179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</row>
    <row r="178" spans="2:59" ht="18.75">
      <c r="B178" s="178"/>
      <c r="C178" s="178"/>
      <c r="D178" s="178"/>
      <c r="E178" s="179"/>
      <c r="F178" s="179"/>
      <c r="G178" s="179"/>
      <c r="H178" s="179"/>
      <c r="I178" s="179"/>
      <c r="J178" s="179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</row>
    <row r="179" spans="2:59" ht="18.75">
      <c r="B179" s="178"/>
      <c r="C179" s="178"/>
      <c r="D179" s="178"/>
      <c r="E179" s="179"/>
      <c r="F179" s="179"/>
      <c r="G179" s="179"/>
      <c r="H179" s="179"/>
      <c r="I179" s="179"/>
      <c r="J179" s="179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</row>
    <row r="180" spans="2:59" ht="18.75">
      <c r="B180" s="178"/>
      <c r="C180" s="178"/>
      <c r="D180" s="178"/>
      <c r="E180" s="179"/>
      <c r="F180" s="179"/>
      <c r="G180" s="179"/>
      <c r="H180" s="179"/>
      <c r="I180" s="179"/>
      <c r="J180" s="179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</row>
    <row r="181" spans="2:59" ht="18.75">
      <c r="B181" s="178"/>
      <c r="C181" s="178"/>
      <c r="D181" s="178"/>
      <c r="E181" s="179"/>
      <c r="F181" s="179"/>
      <c r="G181" s="179"/>
      <c r="H181" s="179"/>
      <c r="I181" s="179"/>
      <c r="J181" s="179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</row>
    <row r="182" spans="2:59" ht="18.75">
      <c r="B182" s="178"/>
      <c r="C182" s="178"/>
      <c r="D182" s="178"/>
      <c r="E182" s="179"/>
      <c r="F182" s="179"/>
      <c r="G182" s="179"/>
      <c r="H182" s="179"/>
      <c r="I182" s="179"/>
      <c r="J182" s="179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</row>
    <row r="183" spans="2:59" ht="18.75">
      <c r="B183" s="178"/>
      <c r="C183" s="178"/>
      <c r="D183" s="178"/>
      <c r="E183" s="179"/>
      <c r="F183" s="179"/>
      <c r="G183" s="179"/>
      <c r="H183" s="179"/>
      <c r="I183" s="179"/>
      <c r="J183" s="179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</row>
    <row r="184" spans="2:59" ht="18.75">
      <c r="B184" s="178"/>
      <c r="C184" s="178"/>
      <c r="D184" s="178"/>
      <c r="E184" s="179"/>
      <c r="F184" s="179"/>
      <c r="G184" s="179"/>
      <c r="H184" s="179"/>
      <c r="I184" s="179"/>
      <c r="J184" s="179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</row>
    <row r="185" spans="2:59" ht="18.75">
      <c r="B185" s="178"/>
      <c r="C185" s="178"/>
      <c r="D185" s="178"/>
      <c r="E185" s="179"/>
      <c r="F185" s="179"/>
      <c r="G185" s="179"/>
      <c r="H185" s="179"/>
      <c r="I185" s="179"/>
      <c r="J185" s="179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</row>
    <row r="186" spans="2:59" ht="18.75">
      <c r="B186" s="178"/>
      <c r="C186" s="178"/>
      <c r="D186" s="178"/>
      <c r="E186" s="179"/>
      <c r="F186" s="179"/>
      <c r="G186" s="179"/>
      <c r="H186" s="179"/>
      <c r="I186" s="179"/>
      <c r="J186" s="179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</row>
    <row r="187" spans="2:59" ht="18.75">
      <c r="B187" s="178"/>
      <c r="C187" s="178"/>
      <c r="D187" s="178"/>
      <c r="E187" s="179"/>
      <c r="F187" s="179"/>
      <c r="G187" s="179"/>
      <c r="H187" s="179"/>
      <c r="I187" s="179"/>
      <c r="J187" s="179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</row>
    <row r="188" spans="2:59" ht="18.75">
      <c r="B188" s="178"/>
      <c r="C188" s="178"/>
      <c r="D188" s="178"/>
      <c r="E188" s="179"/>
      <c r="F188" s="179"/>
      <c r="G188" s="179"/>
      <c r="H188" s="179"/>
      <c r="I188" s="179"/>
      <c r="J188" s="179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</row>
    <row r="189" spans="2:59" ht="18.75">
      <c r="B189" s="178"/>
      <c r="C189" s="178"/>
      <c r="D189" s="178"/>
      <c r="E189" s="179"/>
      <c r="F189" s="179"/>
      <c r="G189" s="179"/>
      <c r="H189" s="179"/>
      <c r="I189" s="179"/>
      <c r="J189" s="179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</row>
    <row r="190" spans="2:59" ht="18.75">
      <c r="B190" s="178"/>
      <c r="C190" s="178"/>
      <c r="D190" s="178"/>
      <c r="E190" s="179"/>
      <c r="F190" s="179"/>
      <c r="G190" s="179"/>
      <c r="H190" s="179"/>
      <c r="I190" s="179"/>
      <c r="J190" s="179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</row>
    <row r="191" spans="2:59" ht="18.75">
      <c r="B191" s="178"/>
      <c r="C191" s="178"/>
      <c r="D191" s="178"/>
      <c r="E191" s="179"/>
      <c r="F191" s="179"/>
      <c r="G191" s="179"/>
      <c r="H191" s="179"/>
      <c r="I191" s="179"/>
      <c r="J191" s="179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</row>
    <row r="192" spans="2:59" ht="18.75">
      <c r="B192" s="178"/>
      <c r="C192" s="178"/>
      <c r="D192" s="178"/>
      <c r="E192" s="179"/>
      <c r="F192" s="179"/>
      <c r="G192" s="179"/>
      <c r="H192" s="179"/>
      <c r="I192" s="179"/>
      <c r="J192" s="179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</row>
    <row r="193" spans="2:59" ht="18.75">
      <c r="B193" s="178"/>
      <c r="C193" s="178"/>
      <c r="D193" s="178"/>
      <c r="E193" s="179"/>
      <c r="F193" s="179"/>
      <c r="G193" s="179"/>
      <c r="H193" s="179"/>
      <c r="I193" s="179"/>
      <c r="J193" s="179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</row>
    <row r="194" spans="2:59" ht="18.75">
      <c r="B194" s="178"/>
      <c r="C194" s="178"/>
      <c r="D194" s="178"/>
      <c r="E194" s="179"/>
      <c r="F194" s="179"/>
      <c r="G194" s="179"/>
      <c r="H194" s="179"/>
      <c r="I194" s="179"/>
      <c r="J194" s="179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</row>
    <row r="195" spans="2:59" ht="18.75">
      <c r="B195" s="178"/>
      <c r="C195" s="178"/>
      <c r="D195" s="178"/>
      <c r="E195" s="179"/>
      <c r="F195" s="179"/>
      <c r="G195" s="179"/>
      <c r="H195" s="179"/>
      <c r="I195" s="179"/>
      <c r="J195" s="179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</row>
    <row r="196" spans="2:59" ht="18.75">
      <c r="B196" s="178"/>
      <c r="C196" s="178"/>
      <c r="D196" s="178"/>
      <c r="E196" s="179"/>
      <c r="F196" s="179"/>
      <c r="G196" s="179"/>
      <c r="H196" s="179"/>
      <c r="I196" s="179"/>
      <c r="J196" s="179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</row>
    <row r="197" spans="2:59" ht="18.75">
      <c r="B197" s="178"/>
      <c r="C197" s="178"/>
      <c r="D197" s="178"/>
      <c r="E197" s="179"/>
      <c r="F197" s="179"/>
      <c r="G197" s="179"/>
      <c r="H197" s="179"/>
      <c r="I197" s="179"/>
      <c r="J197" s="179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</row>
    <row r="198" spans="2:59" ht="18.75">
      <c r="B198" s="178"/>
      <c r="C198" s="178"/>
      <c r="D198" s="178"/>
      <c r="E198" s="179"/>
      <c r="F198" s="179"/>
      <c r="G198" s="179"/>
      <c r="H198" s="179"/>
      <c r="I198" s="179"/>
      <c r="J198" s="179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</row>
    <row r="199" spans="2:59" ht="18.75">
      <c r="B199" s="178"/>
      <c r="C199" s="178"/>
      <c r="D199" s="178"/>
      <c r="E199" s="179"/>
      <c r="F199" s="179"/>
      <c r="G199" s="179"/>
      <c r="H199" s="179"/>
      <c r="I199" s="179"/>
      <c r="J199" s="179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</row>
    <row r="200" spans="2:59" ht="18.75">
      <c r="B200" s="178"/>
      <c r="C200" s="178"/>
      <c r="D200" s="178"/>
      <c r="E200" s="179"/>
      <c r="F200" s="179"/>
      <c r="G200" s="179"/>
      <c r="H200" s="179"/>
      <c r="I200" s="179"/>
      <c r="J200" s="179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</row>
    <row r="201" spans="2:59" ht="18.75">
      <c r="B201" s="178"/>
      <c r="C201" s="178"/>
      <c r="D201" s="178"/>
      <c r="E201" s="179"/>
      <c r="F201" s="179"/>
      <c r="G201" s="179"/>
      <c r="H201" s="179"/>
      <c r="I201" s="179"/>
      <c r="J201" s="179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</row>
    <row r="202" spans="2:59" ht="18.75">
      <c r="B202" s="178"/>
      <c r="C202" s="178"/>
      <c r="D202" s="178"/>
      <c r="E202" s="179"/>
      <c r="F202" s="179"/>
      <c r="G202" s="179"/>
      <c r="H202" s="179"/>
      <c r="I202" s="179"/>
      <c r="J202" s="179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</row>
    <row r="203" spans="2:59" ht="18.75">
      <c r="B203" s="178"/>
      <c r="C203" s="178"/>
      <c r="D203" s="178"/>
      <c r="E203" s="179"/>
      <c r="F203" s="179"/>
      <c r="G203" s="179"/>
      <c r="H203" s="179"/>
      <c r="I203" s="179"/>
      <c r="J203" s="179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</row>
    <row r="204" spans="2:59" ht="18.75">
      <c r="B204" s="178"/>
      <c r="C204" s="178"/>
      <c r="D204" s="178"/>
      <c r="E204" s="179"/>
      <c r="F204" s="179"/>
      <c r="G204" s="179"/>
      <c r="H204" s="179"/>
      <c r="I204" s="179"/>
      <c r="J204" s="179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</row>
    <row r="205" spans="2:59" ht="18.75">
      <c r="B205" s="178"/>
      <c r="C205" s="178"/>
      <c r="D205" s="178"/>
      <c r="E205" s="179"/>
      <c r="F205" s="179"/>
      <c r="G205" s="179"/>
      <c r="H205" s="179"/>
      <c r="I205" s="179"/>
      <c r="J205" s="179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</row>
    <row r="206" spans="2:59" ht="18.75">
      <c r="B206" s="178"/>
      <c r="C206" s="178"/>
      <c r="D206" s="178"/>
      <c r="E206" s="179"/>
      <c r="F206" s="179"/>
      <c r="G206" s="179"/>
      <c r="H206" s="179"/>
      <c r="I206" s="179"/>
      <c r="J206" s="179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</row>
    <row r="207" spans="2:59" ht="18.75">
      <c r="B207" s="178"/>
      <c r="C207" s="178"/>
      <c r="D207" s="178"/>
      <c r="E207" s="179"/>
      <c r="F207" s="179"/>
      <c r="G207" s="179"/>
      <c r="H207" s="179"/>
      <c r="I207" s="179"/>
      <c r="J207" s="179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</row>
    <row r="208" spans="2:59" ht="18.75">
      <c r="B208" s="178"/>
      <c r="C208" s="178"/>
      <c r="D208" s="178"/>
      <c r="E208" s="179"/>
      <c r="F208" s="179"/>
      <c r="G208" s="179"/>
      <c r="H208" s="179"/>
      <c r="I208" s="179"/>
      <c r="J208" s="179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</row>
    <row r="209" spans="2:59" ht="18.75">
      <c r="B209" s="178"/>
      <c r="C209" s="178"/>
      <c r="D209" s="178"/>
      <c r="E209" s="179"/>
      <c r="F209" s="179"/>
      <c r="G209" s="179"/>
      <c r="H209" s="179"/>
      <c r="I209" s="179"/>
      <c r="J209" s="179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</row>
    <row r="210" spans="2:59" ht="18.75">
      <c r="B210" s="178"/>
      <c r="C210" s="178"/>
      <c r="D210" s="178"/>
      <c r="E210" s="179"/>
      <c r="F210" s="179"/>
      <c r="G210" s="179"/>
      <c r="H210" s="179"/>
      <c r="I210" s="179"/>
      <c r="J210" s="179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</row>
    <row r="211" spans="2:59" ht="18.75">
      <c r="B211" s="178"/>
      <c r="C211" s="178"/>
      <c r="D211" s="178"/>
      <c r="E211" s="179"/>
      <c r="F211" s="179"/>
      <c r="G211" s="179"/>
      <c r="H211" s="179"/>
      <c r="I211" s="179"/>
      <c r="J211" s="179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</row>
    <row r="212" spans="2:59" ht="18.75">
      <c r="B212" s="178"/>
      <c r="C212" s="178"/>
      <c r="D212" s="178"/>
      <c r="E212" s="179"/>
      <c r="F212" s="179"/>
      <c r="G212" s="179"/>
      <c r="H212" s="179"/>
      <c r="I212" s="179"/>
      <c r="J212" s="179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</row>
    <row r="213" spans="2:59" ht="18.75">
      <c r="B213" s="178"/>
      <c r="C213" s="178"/>
      <c r="D213" s="178"/>
      <c r="E213" s="179"/>
      <c r="F213" s="179"/>
      <c r="G213" s="179"/>
      <c r="H213" s="179"/>
      <c r="I213" s="179"/>
      <c r="J213" s="179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</row>
    <row r="214" spans="2:59" ht="18.75">
      <c r="B214" s="178"/>
      <c r="C214" s="178"/>
      <c r="D214" s="178"/>
      <c r="E214" s="179"/>
      <c r="F214" s="179"/>
      <c r="G214" s="179"/>
      <c r="H214" s="179"/>
      <c r="I214" s="179"/>
      <c r="J214" s="179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</row>
    <row r="215" spans="2:59" ht="18.75">
      <c r="B215" s="178"/>
      <c r="C215" s="178"/>
      <c r="D215" s="178"/>
      <c r="E215" s="179"/>
      <c r="F215" s="179"/>
      <c r="G215" s="179"/>
      <c r="H215" s="179"/>
      <c r="I215" s="179"/>
      <c r="J215" s="179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78"/>
    </row>
    <row r="216" spans="2:59" ht="18.75">
      <c r="B216" s="178"/>
      <c r="C216" s="178"/>
      <c r="D216" s="178"/>
      <c r="E216" s="179"/>
      <c r="F216" s="179"/>
      <c r="G216" s="179"/>
      <c r="H216" s="179"/>
      <c r="I216" s="179"/>
      <c r="J216" s="179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</row>
    <row r="217" spans="2:59" ht="18.75">
      <c r="B217" s="178"/>
      <c r="C217" s="178"/>
      <c r="D217" s="178"/>
      <c r="E217" s="179"/>
      <c r="F217" s="179"/>
      <c r="G217" s="179"/>
      <c r="H217" s="179"/>
      <c r="I217" s="179"/>
      <c r="J217" s="179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</row>
    <row r="218" spans="2:59" ht="18.75">
      <c r="B218" s="178"/>
      <c r="C218" s="178"/>
      <c r="D218" s="178"/>
      <c r="E218" s="179"/>
      <c r="F218" s="179"/>
      <c r="G218" s="179"/>
      <c r="H218" s="179"/>
      <c r="I218" s="179"/>
      <c r="J218" s="179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</row>
    <row r="219" spans="2:59" ht="18.75">
      <c r="B219" s="178"/>
      <c r="C219" s="178"/>
      <c r="D219" s="178"/>
      <c r="E219" s="179"/>
      <c r="F219" s="179"/>
      <c r="G219" s="179"/>
      <c r="H219" s="179"/>
      <c r="I219" s="179"/>
      <c r="J219" s="179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</row>
    <row r="220" spans="2:59" ht="18.75">
      <c r="B220" s="178"/>
      <c r="C220" s="178"/>
      <c r="D220" s="178"/>
      <c r="E220" s="179"/>
      <c r="F220" s="179"/>
      <c r="G220" s="179"/>
      <c r="H220" s="179"/>
      <c r="I220" s="179"/>
      <c r="J220" s="179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</row>
    <row r="221" spans="2:59" ht="18.75">
      <c r="B221" s="178"/>
      <c r="C221" s="178"/>
      <c r="D221" s="178"/>
      <c r="E221" s="179"/>
      <c r="F221" s="179"/>
      <c r="G221" s="179"/>
      <c r="H221" s="179"/>
      <c r="I221" s="179"/>
      <c r="J221" s="179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</row>
    <row r="222" spans="2:59" ht="18.75">
      <c r="B222" s="178"/>
      <c r="C222" s="178"/>
      <c r="D222" s="178"/>
      <c r="E222" s="179"/>
      <c r="F222" s="179"/>
      <c r="G222" s="179"/>
      <c r="H222" s="179"/>
      <c r="I222" s="179"/>
      <c r="J222" s="179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78"/>
    </row>
    <row r="223" spans="2:59" ht="18.75">
      <c r="B223" s="178"/>
      <c r="C223" s="178"/>
      <c r="D223" s="178"/>
      <c r="E223" s="179"/>
      <c r="F223" s="179"/>
      <c r="G223" s="179"/>
      <c r="H223" s="179"/>
      <c r="I223" s="179"/>
      <c r="J223" s="179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</row>
    <row r="224" spans="2:59" ht="18.75">
      <c r="B224" s="178"/>
      <c r="C224" s="178"/>
      <c r="D224" s="178"/>
      <c r="E224" s="179"/>
      <c r="F224" s="179"/>
      <c r="G224" s="179"/>
      <c r="H224" s="179"/>
      <c r="I224" s="179"/>
      <c r="J224" s="179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178"/>
      <c r="BF224" s="178"/>
      <c r="BG224" s="178"/>
    </row>
    <row r="225" spans="2:59" ht="18.75">
      <c r="B225" s="178"/>
      <c r="C225" s="178"/>
      <c r="D225" s="178"/>
      <c r="E225" s="179"/>
      <c r="F225" s="179"/>
      <c r="G225" s="179"/>
      <c r="H225" s="179"/>
      <c r="I225" s="179"/>
      <c r="J225" s="179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78"/>
    </row>
    <row r="226" spans="2:59" ht="18.75">
      <c r="B226" s="178"/>
      <c r="C226" s="178"/>
      <c r="D226" s="178"/>
      <c r="E226" s="179"/>
      <c r="F226" s="179"/>
      <c r="G226" s="179"/>
      <c r="H226" s="179"/>
      <c r="I226" s="179"/>
      <c r="J226" s="179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</row>
    <row r="227" spans="2:59" ht="18.75">
      <c r="B227" s="178"/>
      <c r="C227" s="178"/>
      <c r="D227" s="178"/>
      <c r="E227" s="179"/>
      <c r="F227" s="179"/>
      <c r="G227" s="179"/>
      <c r="H227" s="179"/>
      <c r="I227" s="179"/>
      <c r="J227" s="179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</row>
    <row r="228" spans="2:59" ht="18.75">
      <c r="B228" s="178"/>
      <c r="C228" s="178"/>
      <c r="D228" s="178"/>
      <c r="E228" s="179"/>
      <c r="F228" s="179"/>
      <c r="G228" s="179"/>
      <c r="H228" s="179"/>
      <c r="I228" s="179"/>
      <c r="J228" s="179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</row>
    <row r="229" spans="2:59" ht="18.75">
      <c r="B229" s="178"/>
      <c r="C229" s="178"/>
      <c r="D229" s="178"/>
      <c r="E229" s="179"/>
      <c r="F229" s="179"/>
      <c r="G229" s="179"/>
      <c r="H229" s="179"/>
      <c r="I229" s="179"/>
      <c r="J229" s="179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</row>
    <row r="230" spans="2:59" ht="18.75">
      <c r="B230" s="178"/>
      <c r="C230" s="178"/>
      <c r="D230" s="178"/>
      <c r="E230" s="179"/>
      <c r="F230" s="179"/>
      <c r="G230" s="179"/>
      <c r="H230" s="179"/>
      <c r="I230" s="179"/>
      <c r="J230" s="179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</row>
    <row r="231" spans="2:59" ht="18.75">
      <c r="B231" s="178"/>
      <c r="C231" s="178"/>
      <c r="D231" s="178"/>
      <c r="E231" s="179"/>
      <c r="F231" s="179"/>
      <c r="G231" s="179"/>
      <c r="H231" s="179"/>
      <c r="I231" s="179"/>
      <c r="J231" s="179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</row>
    <row r="232" spans="2:59" ht="18.75">
      <c r="B232" s="178"/>
      <c r="C232" s="178"/>
      <c r="D232" s="178"/>
      <c r="E232" s="179"/>
      <c r="F232" s="179"/>
      <c r="G232" s="179"/>
      <c r="H232" s="179"/>
      <c r="I232" s="179"/>
      <c r="J232" s="179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</row>
    <row r="233" spans="2:59" ht="18.75">
      <c r="B233" s="178"/>
      <c r="C233" s="178"/>
      <c r="D233" s="178"/>
      <c r="E233" s="179"/>
      <c r="F233" s="179"/>
      <c r="G233" s="179"/>
      <c r="H233" s="179"/>
      <c r="I233" s="179"/>
      <c r="J233" s="179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</row>
    <row r="234" spans="2:59" ht="18.75">
      <c r="B234" s="178"/>
      <c r="C234" s="178"/>
      <c r="D234" s="178"/>
      <c r="E234" s="179"/>
      <c r="F234" s="179"/>
      <c r="G234" s="179"/>
      <c r="H234" s="179"/>
      <c r="I234" s="179"/>
      <c r="J234" s="179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</row>
    <row r="235" spans="2:59" ht="18.75">
      <c r="B235" s="178"/>
      <c r="C235" s="178"/>
      <c r="D235" s="178"/>
      <c r="E235" s="179"/>
      <c r="F235" s="179"/>
      <c r="G235" s="179"/>
      <c r="H235" s="179"/>
      <c r="I235" s="179"/>
      <c r="J235" s="179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178"/>
      <c r="BF235" s="178"/>
      <c r="BG235" s="178"/>
    </row>
    <row r="236" spans="2:59" ht="18.75">
      <c r="B236" s="178"/>
      <c r="C236" s="178"/>
      <c r="D236" s="178"/>
      <c r="E236" s="179"/>
      <c r="F236" s="179"/>
      <c r="G236" s="179"/>
      <c r="H236" s="179"/>
      <c r="I236" s="179"/>
      <c r="J236" s="179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</row>
    <row r="237" spans="2:59" ht="18.75">
      <c r="B237" s="178"/>
      <c r="C237" s="178"/>
      <c r="D237" s="178"/>
      <c r="E237" s="179"/>
      <c r="F237" s="179"/>
      <c r="G237" s="179"/>
      <c r="H237" s="179"/>
      <c r="I237" s="179"/>
      <c r="J237" s="179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</row>
    <row r="238" spans="2:59" ht="18.75">
      <c r="B238" s="178"/>
      <c r="C238" s="178"/>
      <c r="D238" s="178"/>
      <c r="E238" s="179"/>
      <c r="F238" s="179"/>
      <c r="G238" s="179"/>
      <c r="H238" s="179"/>
      <c r="I238" s="179"/>
      <c r="J238" s="179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</row>
    <row r="239" spans="2:59" ht="18.75">
      <c r="B239" s="178"/>
      <c r="C239" s="178"/>
      <c r="D239" s="178"/>
      <c r="E239" s="179"/>
      <c r="F239" s="179"/>
      <c r="G239" s="179"/>
      <c r="H239" s="179"/>
      <c r="I239" s="179"/>
      <c r="J239" s="179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</row>
    <row r="240" spans="2:59" ht="18.75">
      <c r="B240" s="178"/>
      <c r="C240" s="178"/>
      <c r="D240" s="178"/>
      <c r="E240" s="179"/>
      <c r="F240" s="179"/>
      <c r="G240" s="179"/>
      <c r="H240" s="179"/>
      <c r="I240" s="179"/>
      <c r="J240" s="179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</row>
    <row r="241" spans="2:59" ht="18.75">
      <c r="B241" s="178"/>
      <c r="C241" s="178"/>
      <c r="D241" s="178"/>
      <c r="E241" s="179"/>
      <c r="F241" s="179"/>
      <c r="G241" s="179"/>
      <c r="H241" s="179"/>
      <c r="I241" s="179"/>
      <c r="J241" s="179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</row>
    <row r="242" spans="2:59" ht="18.75">
      <c r="B242" s="178"/>
      <c r="C242" s="178"/>
      <c r="D242" s="178"/>
      <c r="E242" s="179"/>
      <c r="F242" s="179"/>
      <c r="G242" s="179"/>
      <c r="H242" s="179"/>
      <c r="I242" s="179"/>
      <c r="J242" s="179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</row>
    <row r="243" spans="2:59" ht="18.75">
      <c r="B243" s="178"/>
      <c r="C243" s="178"/>
      <c r="D243" s="178"/>
      <c r="E243" s="179"/>
      <c r="F243" s="179"/>
      <c r="G243" s="179"/>
      <c r="H243" s="179"/>
      <c r="I243" s="179"/>
      <c r="J243" s="179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</row>
    <row r="244" spans="2:59" ht="18.75">
      <c r="B244" s="178"/>
      <c r="C244" s="178"/>
      <c r="D244" s="178"/>
      <c r="E244" s="179"/>
      <c r="F244" s="179"/>
      <c r="G244" s="179"/>
      <c r="H244" s="179"/>
      <c r="I244" s="179"/>
      <c r="J244" s="179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</row>
    <row r="245" spans="2:59" ht="18.75">
      <c r="B245" s="178"/>
      <c r="C245" s="178"/>
      <c r="D245" s="178"/>
      <c r="E245" s="179"/>
      <c r="F245" s="179"/>
      <c r="G245" s="179"/>
      <c r="H245" s="179"/>
      <c r="I245" s="179"/>
      <c r="J245" s="179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</row>
    <row r="246" spans="2:59" ht="18.75">
      <c r="B246" s="178"/>
      <c r="C246" s="178"/>
      <c r="D246" s="178"/>
      <c r="E246" s="179"/>
      <c r="F246" s="179"/>
      <c r="G246" s="179"/>
      <c r="H246" s="179"/>
      <c r="I246" s="179"/>
      <c r="J246" s="179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</row>
    <row r="247" spans="2:59" ht="18.75">
      <c r="B247" s="178"/>
      <c r="C247" s="178"/>
      <c r="D247" s="178"/>
      <c r="E247" s="179"/>
      <c r="F247" s="179"/>
      <c r="G247" s="179"/>
      <c r="H247" s="179"/>
      <c r="I247" s="179"/>
      <c r="J247" s="179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</row>
    <row r="248" spans="2:59" ht="18.75">
      <c r="B248" s="178"/>
      <c r="C248" s="178"/>
      <c r="D248" s="178"/>
      <c r="E248" s="179"/>
      <c r="F248" s="179"/>
      <c r="G248" s="179"/>
      <c r="H248" s="179"/>
      <c r="I248" s="179"/>
      <c r="J248" s="179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</row>
    <row r="249" spans="2:59" ht="18.75">
      <c r="B249" s="178"/>
      <c r="C249" s="178"/>
      <c r="D249" s="178"/>
      <c r="E249" s="179"/>
      <c r="F249" s="179"/>
      <c r="G249" s="179"/>
      <c r="H249" s="179"/>
      <c r="I249" s="179"/>
      <c r="J249" s="179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</row>
    <row r="250" spans="2:59" ht="18.75">
      <c r="B250" s="178"/>
      <c r="C250" s="178"/>
      <c r="D250" s="178"/>
      <c r="E250" s="179"/>
      <c r="F250" s="179"/>
      <c r="G250" s="179"/>
      <c r="H250" s="179"/>
      <c r="I250" s="179"/>
      <c r="J250" s="179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</row>
    <row r="251" spans="2:59" ht="18.75">
      <c r="B251" s="178"/>
      <c r="C251" s="178"/>
      <c r="D251" s="178"/>
      <c r="E251" s="179"/>
      <c r="F251" s="179"/>
      <c r="G251" s="179"/>
      <c r="H251" s="179"/>
      <c r="I251" s="179"/>
      <c r="J251" s="179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BE251" s="178"/>
      <c r="BF251" s="178"/>
      <c r="BG251" s="178"/>
    </row>
    <row r="252" spans="2:59" ht="18.75">
      <c r="B252" s="178"/>
      <c r="C252" s="178"/>
      <c r="D252" s="178"/>
      <c r="E252" s="179"/>
      <c r="F252" s="179"/>
      <c r="G252" s="179"/>
      <c r="H252" s="179"/>
      <c r="I252" s="179"/>
      <c r="J252" s="179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</row>
    <row r="253" spans="2:59" ht="18.75">
      <c r="B253" s="178"/>
      <c r="C253" s="178"/>
      <c r="D253" s="178"/>
      <c r="E253" s="179"/>
      <c r="F253" s="179"/>
      <c r="G253" s="179"/>
      <c r="H253" s="179"/>
      <c r="I253" s="179"/>
      <c r="J253" s="179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</row>
    <row r="254" spans="2:59" ht="18.75">
      <c r="B254" s="178"/>
      <c r="C254" s="178"/>
      <c r="D254" s="178"/>
      <c r="E254" s="179"/>
      <c r="F254" s="179"/>
      <c r="G254" s="179"/>
      <c r="H254" s="179"/>
      <c r="I254" s="179"/>
      <c r="J254" s="179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</row>
    <row r="255" spans="2:59" ht="18.75">
      <c r="B255" s="178"/>
      <c r="C255" s="178"/>
      <c r="D255" s="178"/>
      <c r="E255" s="179"/>
      <c r="F255" s="179"/>
      <c r="G255" s="179"/>
      <c r="H255" s="179"/>
      <c r="I255" s="179"/>
      <c r="J255" s="179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</row>
    <row r="256" spans="2:59" ht="18.75">
      <c r="B256" s="178"/>
      <c r="C256" s="178"/>
      <c r="D256" s="178"/>
      <c r="E256" s="179"/>
      <c r="F256" s="179"/>
      <c r="G256" s="179"/>
      <c r="H256" s="179"/>
      <c r="I256" s="179"/>
      <c r="J256" s="179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</row>
    <row r="257" spans="2:59" ht="18.75">
      <c r="B257" s="178"/>
      <c r="C257" s="178"/>
      <c r="D257" s="178"/>
      <c r="E257" s="179"/>
      <c r="F257" s="179"/>
      <c r="G257" s="179"/>
      <c r="H257" s="179"/>
      <c r="I257" s="179"/>
      <c r="J257" s="179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</row>
    <row r="258" spans="2:59" ht="18.75">
      <c r="B258" s="178"/>
      <c r="C258" s="178"/>
      <c r="D258" s="178"/>
      <c r="E258" s="179"/>
      <c r="F258" s="179"/>
      <c r="G258" s="179"/>
      <c r="H258" s="179"/>
      <c r="I258" s="179"/>
      <c r="J258" s="179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BE258" s="178"/>
      <c r="BF258" s="178"/>
      <c r="BG258" s="178"/>
    </row>
    <row r="259" spans="2:59" ht="18.75">
      <c r="B259" s="178"/>
      <c r="C259" s="178"/>
      <c r="D259" s="178"/>
      <c r="E259" s="179"/>
      <c r="F259" s="179"/>
      <c r="G259" s="179"/>
      <c r="H259" s="179"/>
      <c r="I259" s="179"/>
      <c r="J259" s="179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</row>
    <row r="260" spans="2:59" ht="18.75">
      <c r="B260" s="178"/>
      <c r="C260" s="178"/>
      <c r="D260" s="178"/>
      <c r="E260" s="179"/>
      <c r="F260" s="179"/>
      <c r="G260" s="179"/>
      <c r="H260" s="179"/>
      <c r="I260" s="179"/>
      <c r="J260" s="179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</row>
    <row r="261" spans="2:59" ht="18.75">
      <c r="B261" s="178"/>
      <c r="C261" s="178"/>
      <c r="D261" s="178"/>
      <c r="E261" s="179"/>
      <c r="F261" s="179"/>
      <c r="G261" s="179"/>
      <c r="H261" s="179"/>
      <c r="I261" s="179"/>
      <c r="J261" s="179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</row>
    <row r="262" spans="2:59" ht="18.75">
      <c r="B262" s="178"/>
      <c r="C262" s="178"/>
      <c r="D262" s="178"/>
      <c r="E262" s="179"/>
      <c r="F262" s="179"/>
      <c r="G262" s="179"/>
      <c r="H262" s="179"/>
      <c r="I262" s="179"/>
      <c r="J262" s="179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</row>
    <row r="263" spans="2:59" ht="18.75">
      <c r="B263" s="178"/>
      <c r="C263" s="178"/>
      <c r="D263" s="178"/>
      <c r="E263" s="179"/>
      <c r="F263" s="179"/>
      <c r="G263" s="179"/>
      <c r="H263" s="179"/>
      <c r="I263" s="179"/>
      <c r="J263" s="179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</row>
    <row r="264" spans="2:59" ht="18.75">
      <c r="B264" s="178"/>
      <c r="C264" s="178"/>
      <c r="D264" s="178"/>
      <c r="E264" s="179"/>
      <c r="F264" s="179"/>
      <c r="G264" s="179"/>
      <c r="H264" s="179"/>
      <c r="I264" s="179"/>
      <c r="J264" s="179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</row>
    <row r="265" spans="2:59" ht="18.75">
      <c r="B265" s="178"/>
      <c r="C265" s="178"/>
      <c r="D265" s="178"/>
      <c r="E265" s="179"/>
      <c r="F265" s="179"/>
      <c r="G265" s="179"/>
      <c r="H265" s="179"/>
      <c r="I265" s="179"/>
      <c r="J265" s="179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</row>
    <row r="266" spans="2:59" ht="18.75">
      <c r="B266" s="178"/>
      <c r="C266" s="178"/>
      <c r="D266" s="178"/>
      <c r="E266" s="179"/>
      <c r="F266" s="179"/>
      <c r="G266" s="179"/>
      <c r="H266" s="179"/>
      <c r="I266" s="179"/>
      <c r="J266" s="179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</row>
    <row r="267" spans="2:59" ht="18.75">
      <c r="B267" s="178"/>
      <c r="C267" s="178"/>
      <c r="D267" s="178"/>
      <c r="E267" s="179"/>
      <c r="F267" s="179"/>
      <c r="G267" s="179"/>
      <c r="H267" s="179"/>
      <c r="I267" s="179"/>
      <c r="J267" s="179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178"/>
      <c r="BB267" s="178"/>
      <c r="BC267" s="178"/>
      <c r="BD267" s="178"/>
      <c r="BE267" s="178"/>
      <c r="BF267" s="178"/>
      <c r="BG267" s="178"/>
    </row>
    <row r="268" spans="2:59" ht="18.75">
      <c r="B268" s="178"/>
      <c r="C268" s="178"/>
      <c r="D268" s="178"/>
      <c r="E268" s="179"/>
      <c r="F268" s="179"/>
      <c r="G268" s="179"/>
      <c r="H268" s="179"/>
      <c r="I268" s="179"/>
      <c r="J268" s="179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BE268" s="178"/>
      <c r="BF268" s="178"/>
      <c r="BG268" s="178"/>
    </row>
    <row r="269" spans="2:59" ht="18.75">
      <c r="B269" s="178"/>
      <c r="C269" s="178"/>
      <c r="D269" s="178"/>
      <c r="E269" s="179"/>
      <c r="F269" s="179"/>
      <c r="G269" s="179"/>
      <c r="H269" s="179"/>
      <c r="I269" s="179"/>
      <c r="J269" s="179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BE269" s="178"/>
      <c r="BF269" s="178"/>
      <c r="BG269" s="178"/>
    </row>
    <row r="270" spans="2:59" ht="18.75">
      <c r="B270" s="178"/>
      <c r="C270" s="178"/>
      <c r="D270" s="178"/>
      <c r="E270" s="179"/>
      <c r="F270" s="179"/>
      <c r="G270" s="179"/>
      <c r="H270" s="179"/>
      <c r="I270" s="179"/>
      <c r="J270" s="179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8"/>
      <c r="AX270" s="178"/>
      <c r="AY270" s="178"/>
      <c r="AZ270" s="178"/>
      <c r="BA270" s="178"/>
      <c r="BB270" s="178"/>
      <c r="BC270" s="178"/>
      <c r="BD270" s="178"/>
      <c r="BE270" s="178"/>
      <c r="BF270" s="178"/>
      <c r="BG270" s="178"/>
    </row>
    <row r="271" spans="2:59" ht="18.75">
      <c r="B271" s="178"/>
      <c r="C271" s="178"/>
      <c r="D271" s="178"/>
      <c r="E271" s="179"/>
      <c r="F271" s="179"/>
      <c r="G271" s="179"/>
      <c r="H271" s="179"/>
      <c r="I271" s="179"/>
      <c r="J271" s="179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  <c r="AZ271" s="178"/>
      <c r="BA271" s="178"/>
      <c r="BB271" s="178"/>
      <c r="BC271" s="178"/>
      <c r="BD271" s="178"/>
      <c r="BE271" s="178"/>
      <c r="BF271" s="178"/>
      <c r="BG271" s="178"/>
    </row>
    <row r="272" spans="2:59" ht="18.75">
      <c r="B272" s="178"/>
      <c r="C272" s="178"/>
      <c r="D272" s="178"/>
      <c r="E272" s="179"/>
      <c r="F272" s="179"/>
      <c r="G272" s="179"/>
      <c r="H272" s="179"/>
      <c r="I272" s="179"/>
      <c r="J272" s="179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BE272" s="178"/>
      <c r="BF272" s="178"/>
      <c r="BG272" s="178"/>
    </row>
    <row r="273" spans="2:59" ht="18.75">
      <c r="B273" s="178"/>
      <c r="C273" s="178"/>
      <c r="D273" s="178"/>
      <c r="E273" s="179"/>
      <c r="F273" s="179"/>
      <c r="G273" s="179"/>
      <c r="H273" s="179"/>
      <c r="I273" s="179"/>
      <c r="J273" s="179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78"/>
      <c r="AT273" s="178"/>
      <c r="AU273" s="178"/>
      <c r="AV273" s="178"/>
      <c r="AW273" s="178"/>
      <c r="AX273" s="178"/>
      <c r="AY273" s="178"/>
      <c r="AZ273" s="178"/>
      <c r="BA273" s="178"/>
      <c r="BB273" s="178"/>
      <c r="BC273" s="178"/>
      <c r="BD273" s="178"/>
      <c r="BE273" s="178"/>
      <c r="BF273" s="178"/>
      <c r="BG273" s="178"/>
    </row>
  </sheetData>
  <sheetProtection/>
  <mergeCells count="44">
    <mergeCell ref="B31:D31"/>
    <mergeCell ref="B32:D32"/>
    <mergeCell ref="B33:D33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AO1:AR1"/>
    <mergeCell ref="AS1:AW1"/>
    <mergeCell ref="BG1:BG5"/>
    <mergeCell ref="E4:BF4"/>
    <mergeCell ref="A6:A33"/>
    <mergeCell ref="B7:B8"/>
    <mergeCell ref="C7:C8"/>
    <mergeCell ref="B9:B10"/>
    <mergeCell ref="C9:C10"/>
    <mergeCell ref="B11:B12"/>
    <mergeCell ref="N1:Q1"/>
    <mergeCell ref="R1:U1"/>
    <mergeCell ref="X1:Z1"/>
    <mergeCell ref="AB1:AD1"/>
    <mergeCell ref="AF1:AI1"/>
    <mergeCell ref="AK1:AM1"/>
    <mergeCell ref="A1:A5"/>
    <mergeCell ref="B1:B5"/>
    <mergeCell ref="C1:C5"/>
    <mergeCell ref="D1:D5"/>
    <mergeCell ref="E1:H1"/>
    <mergeCell ref="J1:L1"/>
  </mergeCells>
  <printOptions/>
  <pageMargins left="0.18" right="0.17" top="1" bottom="1" header="0.5" footer="0.5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8"/>
  <sheetViews>
    <sheetView view="pageBreakPreview" zoomScale="60" zoomScalePageLayoutView="0" workbookViewId="0" topLeftCell="A1">
      <pane xSplit="3" ySplit="6" topLeftCell="V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W50" sqref="AW50"/>
    </sheetView>
  </sheetViews>
  <sheetFormatPr defaultColWidth="9.140625" defaultRowHeight="15"/>
  <cols>
    <col min="1" max="1" width="9.00390625" style="77" customWidth="1"/>
    <col min="2" max="2" width="15.00390625" style="1" customWidth="1"/>
    <col min="3" max="3" width="34.7109375" style="1" customWidth="1"/>
    <col min="4" max="4" width="22.140625" style="1" customWidth="1"/>
    <col min="5" max="20" width="5.7109375" style="1" customWidth="1"/>
    <col min="21" max="21" width="5.7109375" style="22" customWidth="1"/>
    <col min="22" max="22" width="7.421875" style="1" customWidth="1"/>
    <col min="23" max="57" width="5.7109375" style="1" customWidth="1"/>
    <col min="58" max="16384" width="9.140625" style="1" customWidth="1"/>
  </cols>
  <sheetData>
    <row r="1" spans="1:59" ht="51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7"/>
    </row>
    <row r="2" spans="1:65" ht="54" customHeight="1">
      <c r="A2" s="131" t="s">
        <v>124</v>
      </c>
      <c r="B2" s="142" t="s">
        <v>0</v>
      </c>
      <c r="C2" s="143" t="s">
        <v>24</v>
      </c>
      <c r="D2" s="144" t="s">
        <v>25</v>
      </c>
      <c r="E2" s="135" t="s">
        <v>26</v>
      </c>
      <c r="F2" s="135"/>
      <c r="G2" s="135"/>
      <c r="H2" s="135"/>
      <c r="J2" s="135" t="s">
        <v>27</v>
      </c>
      <c r="K2" s="135"/>
      <c r="L2" s="135"/>
      <c r="N2" s="135" t="s">
        <v>28</v>
      </c>
      <c r="O2" s="135"/>
      <c r="P2" s="135"/>
      <c r="Q2" s="135"/>
      <c r="R2" s="135" t="s">
        <v>29</v>
      </c>
      <c r="S2" s="135"/>
      <c r="T2" s="135"/>
      <c r="U2" s="135"/>
      <c r="V2" s="2"/>
      <c r="W2" s="2"/>
      <c r="X2" s="135" t="s">
        <v>30</v>
      </c>
      <c r="Y2" s="148"/>
      <c r="Z2" s="148"/>
      <c r="AB2" s="135" t="s">
        <v>31</v>
      </c>
      <c r="AC2" s="148"/>
      <c r="AD2" s="148"/>
      <c r="AE2" s="2"/>
      <c r="AF2" s="135" t="s">
        <v>32</v>
      </c>
      <c r="AG2" s="148"/>
      <c r="AH2" s="148"/>
      <c r="AI2" s="148"/>
      <c r="AJ2" s="2"/>
      <c r="AK2" s="135" t="s">
        <v>33</v>
      </c>
      <c r="AL2" s="148"/>
      <c r="AM2" s="148"/>
      <c r="AN2" s="2"/>
      <c r="AO2" s="135" t="s">
        <v>34</v>
      </c>
      <c r="AP2" s="148"/>
      <c r="AQ2" s="148"/>
      <c r="AR2" s="148"/>
      <c r="AS2" s="135" t="s">
        <v>35</v>
      </c>
      <c r="AT2" s="135"/>
      <c r="AU2" s="135"/>
      <c r="AV2" s="135"/>
      <c r="AX2" s="134" t="s">
        <v>103</v>
      </c>
      <c r="AY2" s="134"/>
      <c r="AZ2" s="134"/>
      <c r="BB2" s="135" t="s">
        <v>104</v>
      </c>
      <c r="BC2" s="124"/>
      <c r="BD2" s="124"/>
      <c r="BE2" s="124"/>
      <c r="BF2" s="10"/>
      <c r="BG2" s="130" t="s">
        <v>106</v>
      </c>
      <c r="BH2" s="10"/>
      <c r="BI2" s="10"/>
      <c r="BJ2" s="10"/>
      <c r="BK2" s="10"/>
      <c r="BL2" s="10"/>
      <c r="BM2" s="10"/>
    </row>
    <row r="3" spans="1:65" ht="99" customHeight="1">
      <c r="A3" s="132"/>
      <c r="B3" s="142"/>
      <c r="C3" s="143"/>
      <c r="D3" s="144"/>
      <c r="E3" s="3" t="s">
        <v>36</v>
      </c>
      <c r="F3" s="3" t="s">
        <v>37</v>
      </c>
      <c r="G3" s="3" t="s">
        <v>38</v>
      </c>
      <c r="H3" s="3" t="s">
        <v>39</v>
      </c>
      <c r="I3" s="3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51" t="s">
        <v>52</v>
      </c>
      <c r="V3" s="137" t="s">
        <v>105</v>
      </c>
      <c r="W3" s="4" t="s">
        <v>102</v>
      </c>
      <c r="X3" s="4" t="s">
        <v>53</v>
      </c>
      <c r="Y3" s="4" t="s">
        <v>54</v>
      </c>
      <c r="Z3" s="4" t="s">
        <v>55</v>
      </c>
      <c r="AA3" s="4" t="s">
        <v>56</v>
      </c>
      <c r="AB3" s="4" t="s">
        <v>57</v>
      </c>
      <c r="AC3" s="5" t="s">
        <v>58</v>
      </c>
      <c r="AD3" s="4" t="s">
        <v>59</v>
      </c>
      <c r="AE3" s="4" t="s">
        <v>60</v>
      </c>
      <c r="AF3" s="4" t="s">
        <v>61</v>
      </c>
      <c r="AG3" s="4" t="s">
        <v>62</v>
      </c>
      <c r="AH3" s="4" t="s">
        <v>63</v>
      </c>
      <c r="AI3" s="4" t="s">
        <v>64</v>
      </c>
      <c r="AJ3" s="4" t="s">
        <v>65</v>
      </c>
      <c r="AK3" s="4" t="s">
        <v>66</v>
      </c>
      <c r="AL3" s="4" t="s">
        <v>67</v>
      </c>
      <c r="AM3" s="4" t="s">
        <v>68</v>
      </c>
      <c r="AN3" s="4" t="s">
        <v>69</v>
      </c>
      <c r="AO3" s="4" t="s">
        <v>70</v>
      </c>
      <c r="AP3" s="4" t="s">
        <v>71</v>
      </c>
      <c r="AQ3" s="4" t="s">
        <v>72</v>
      </c>
      <c r="AR3" s="4" t="s">
        <v>73</v>
      </c>
      <c r="AS3" s="4" t="s">
        <v>74</v>
      </c>
      <c r="AT3" s="4" t="s">
        <v>75</v>
      </c>
      <c r="AU3" s="4" t="s">
        <v>76</v>
      </c>
      <c r="AV3" s="4" t="s">
        <v>77</v>
      </c>
      <c r="AW3" s="4" t="s">
        <v>78</v>
      </c>
      <c r="AX3" s="6" t="s">
        <v>79</v>
      </c>
      <c r="AY3" s="4" t="s">
        <v>80</v>
      </c>
      <c r="AZ3" s="4" t="s">
        <v>81</v>
      </c>
      <c r="BA3" s="7" t="s">
        <v>82</v>
      </c>
      <c r="BB3" s="7" t="s">
        <v>83</v>
      </c>
      <c r="BC3" s="7" t="s">
        <v>84</v>
      </c>
      <c r="BD3" s="7" t="s">
        <v>85</v>
      </c>
      <c r="BE3" s="7" t="s">
        <v>86</v>
      </c>
      <c r="BF3" s="128" t="s">
        <v>105</v>
      </c>
      <c r="BG3" s="130"/>
      <c r="BH3" s="10"/>
      <c r="BI3" s="10"/>
      <c r="BJ3" s="10"/>
      <c r="BK3" s="10"/>
      <c r="BL3" s="10"/>
      <c r="BM3" s="10"/>
    </row>
    <row r="4" spans="1:65" ht="25.5" customHeight="1">
      <c r="A4" s="132"/>
      <c r="B4" s="142"/>
      <c r="C4" s="143"/>
      <c r="D4" s="144"/>
      <c r="E4" s="8">
        <v>35</v>
      </c>
      <c r="F4" s="8">
        <v>36</v>
      </c>
      <c r="G4" s="8">
        <v>37</v>
      </c>
      <c r="H4" s="8">
        <v>38</v>
      </c>
      <c r="I4" s="8">
        <v>39</v>
      </c>
      <c r="J4" s="9">
        <v>40</v>
      </c>
      <c r="K4" s="10">
        <v>41</v>
      </c>
      <c r="L4" s="10">
        <v>42</v>
      </c>
      <c r="M4" s="10">
        <v>43</v>
      </c>
      <c r="N4" s="10">
        <v>44</v>
      </c>
      <c r="O4" s="10">
        <v>45</v>
      </c>
      <c r="P4" s="10">
        <v>46</v>
      </c>
      <c r="Q4" s="10">
        <v>47</v>
      </c>
      <c r="R4" s="10">
        <v>48</v>
      </c>
      <c r="S4" s="10">
        <v>49</v>
      </c>
      <c r="T4" s="10">
        <v>50</v>
      </c>
      <c r="U4" s="10">
        <v>51</v>
      </c>
      <c r="V4" s="124"/>
      <c r="W4" s="10">
        <v>52</v>
      </c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10">
        <v>6</v>
      </c>
      <c r="AD4" s="10">
        <v>7</v>
      </c>
      <c r="AE4" s="10">
        <v>8</v>
      </c>
      <c r="AF4" s="10">
        <v>9</v>
      </c>
      <c r="AG4" s="10">
        <v>10</v>
      </c>
      <c r="AH4" s="10">
        <v>11</v>
      </c>
      <c r="AI4" s="10">
        <v>12</v>
      </c>
      <c r="AJ4" s="10">
        <v>13</v>
      </c>
      <c r="AK4" s="10">
        <v>14</v>
      </c>
      <c r="AL4" s="10">
        <v>15</v>
      </c>
      <c r="AM4" s="10">
        <v>16</v>
      </c>
      <c r="AN4" s="10">
        <v>17</v>
      </c>
      <c r="AO4" s="10">
        <v>18</v>
      </c>
      <c r="AP4" s="10">
        <v>19</v>
      </c>
      <c r="AQ4" s="10">
        <v>20</v>
      </c>
      <c r="AR4" s="10">
        <v>21</v>
      </c>
      <c r="AS4" s="10">
        <v>22</v>
      </c>
      <c r="AT4" s="10">
        <v>23</v>
      </c>
      <c r="AU4" s="10">
        <v>24</v>
      </c>
      <c r="AV4" s="10">
        <v>25</v>
      </c>
      <c r="AW4" s="10">
        <v>26</v>
      </c>
      <c r="AX4" s="10">
        <v>27</v>
      </c>
      <c r="AY4" s="10">
        <v>28</v>
      </c>
      <c r="AZ4" s="10">
        <v>29</v>
      </c>
      <c r="BA4" s="10">
        <v>30</v>
      </c>
      <c r="BB4" s="10">
        <v>31</v>
      </c>
      <c r="BC4" s="10">
        <v>32</v>
      </c>
      <c r="BD4" s="10">
        <v>33</v>
      </c>
      <c r="BE4" s="10">
        <v>34</v>
      </c>
      <c r="BF4" s="129"/>
      <c r="BG4" s="130"/>
      <c r="BH4" s="10"/>
      <c r="BI4" s="10"/>
      <c r="BJ4" s="10"/>
      <c r="BK4" s="10"/>
      <c r="BL4" s="10"/>
      <c r="BM4" s="10"/>
    </row>
    <row r="5" spans="1:65" ht="18" customHeight="1">
      <c r="A5" s="132"/>
      <c r="B5" s="142"/>
      <c r="C5" s="143"/>
      <c r="D5" s="144"/>
      <c r="E5" s="136" t="s">
        <v>87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0"/>
      <c r="BG5" s="130"/>
      <c r="BH5" s="10"/>
      <c r="BI5" s="10"/>
      <c r="BJ5" s="10"/>
      <c r="BK5" s="10"/>
      <c r="BL5" s="10"/>
      <c r="BM5" s="10"/>
    </row>
    <row r="6" spans="1:65" ht="18" customHeight="1">
      <c r="A6" s="132"/>
      <c r="B6" s="142"/>
      <c r="C6" s="143"/>
      <c r="D6" s="144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21">
        <v>17</v>
      </c>
      <c r="V6" s="8"/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10"/>
      <c r="BG6" s="130"/>
      <c r="BH6" s="10"/>
      <c r="BI6" s="10"/>
      <c r="BJ6" s="10"/>
      <c r="BK6" s="10"/>
      <c r="BL6" s="10"/>
      <c r="BM6" s="10"/>
    </row>
    <row r="7" spans="1:65" s="62" customFormat="1" ht="60" customHeight="1">
      <c r="A7" s="132"/>
      <c r="B7" s="64" t="s">
        <v>93</v>
      </c>
      <c r="C7" s="65" t="s">
        <v>94</v>
      </c>
      <c r="D7" s="6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3"/>
      <c r="BH7" s="63"/>
      <c r="BI7" s="63"/>
      <c r="BJ7" s="63"/>
      <c r="BK7" s="63"/>
      <c r="BL7" s="63"/>
      <c r="BM7" s="82"/>
    </row>
    <row r="8" spans="1:65" ht="25.5" customHeight="1">
      <c r="A8" s="132"/>
      <c r="B8" s="147" t="s">
        <v>101</v>
      </c>
      <c r="C8" s="145" t="s">
        <v>3</v>
      </c>
      <c r="D8" s="11" t="s">
        <v>89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f aca="true" t="shared" si="0" ref="V8:V13">SUM(E8:U8)</f>
        <v>51</v>
      </c>
      <c r="W8" s="18">
        <v>0</v>
      </c>
      <c r="X8" s="18">
        <v>0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"/>
      <c r="AN8" s="2"/>
      <c r="AO8" s="2"/>
      <c r="AP8" s="2"/>
      <c r="AQ8" s="2"/>
      <c r="AR8" s="2"/>
      <c r="AS8" s="2"/>
      <c r="AT8" s="2"/>
      <c r="AU8" s="2"/>
      <c r="AV8" s="2"/>
      <c r="AW8" s="34"/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">
        <f>SUM(W8:BE8)</f>
        <v>0</v>
      </c>
      <c r="BG8" s="10">
        <f>V8+BF8</f>
        <v>51</v>
      </c>
      <c r="BH8" s="10"/>
      <c r="BI8" s="10"/>
      <c r="BJ8" s="10"/>
      <c r="BK8" s="10"/>
      <c r="BL8" s="10"/>
      <c r="BM8" s="19"/>
    </row>
    <row r="9" spans="1:65" ht="25.5" customHeight="1">
      <c r="A9" s="132"/>
      <c r="B9" s="147"/>
      <c r="C9" s="146"/>
      <c r="D9" s="11" t="s">
        <v>88</v>
      </c>
      <c r="E9" s="18">
        <v>1.5</v>
      </c>
      <c r="F9" s="18">
        <v>1.5</v>
      </c>
      <c r="G9" s="18">
        <v>1.5</v>
      </c>
      <c r="H9" s="18">
        <v>1.5</v>
      </c>
      <c r="I9" s="18">
        <v>1.5</v>
      </c>
      <c r="J9" s="18">
        <v>1.5</v>
      </c>
      <c r="K9" s="18">
        <v>1.5</v>
      </c>
      <c r="L9" s="18">
        <v>1.5</v>
      </c>
      <c r="M9" s="18">
        <v>1.5</v>
      </c>
      <c r="N9" s="18">
        <v>1.5</v>
      </c>
      <c r="O9" s="18">
        <v>1.5</v>
      </c>
      <c r="P9" s="18">
        <v>1.5</v>
      </c>
      <c r="Q9" s="18">
        <v>1.5</v>
      </c>
      <c r="R9" s="18">
        <v>1.5</v>
      </c>
      <c r="S9" s="18">
        <v>1.5</v>
      </c>
      <c r="T9" s="18">
        <v>1.5</v>
      </c>
      <c r="U9" s="18">
        <v>2</v>
      </c>
      <c r="V9" s="18">
        <f t="shared" si="0"/>
        <v>26</v>
      </c>
      <c r="W9" s="18">
        <v>0</v>
      </c>
      <c r="X9" s="18">
        <v>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"/>
      <c r="AN9" s="2"/>
      <c r="AO9" s="2"/>
      <c r="AP9" s="2"/>
      <c r="AQ9" s="2"/>
      <c r="AR9" s="2"/>
      <c r="AS9" s="2"/>
      <c r="AT9" s="2"/>
      <c r="AU9" s="2"/>
      <c r="AV9" s="2"/>
      <c r="AW9" s="34"/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">
        <f>SUM(W9:BE9)</f>
        <v>0</v>
      </c>
      <c r="BG9" s="10">
        <f aca="true" t="shared" si="1" ref="BG9:BG51">V9+BF9</f>
        <v>26</v>
      </c>
      <c r="BH9" s="10"/>
      <c r="BI9" s="10"/>
      <c r="BJ9" s="10"/>
      <c r="BK9" s="10"/>
      <c r="BL9" s="10"/>
      <c r="BM9" s="19"/>
    </row>
    <row r="10" spans="1:59" ht="21" customHeight="1">
      <c r="A10" s="132"/>
      <c r="B10" s="122" t="s">
        <v>7</v>
      </c>
      <c r="C10" s="122" t="s">
        <v>1</v>
      </c>
      <c r="D10" s="11" t="s">
        <v>89</v>
      </c>
      <c r="E10" s="12">
        <v>2</v>
      </c>
      <c r="F10" s="12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22">
        <v>2</v>
      </c>
      <c r="V10" s="18">
        <f t="shared" si="0"/>
        <v>34</v>
      </c>
      <c r="W10" s="18">
        <v>0</v>
      </c>
      <c r="X10" s="18">
        <v>0</v>
      </c>
      <c r="Y10" s="18">
        <v>2</v>
      </c>
      <c r="Z10" s="18">
        <v>2</v>
      </c>
      <c r="AA10" s="18">
        <v>2</v>
      </c>
      <c r="AB10" s="18">
        <v>2</v>
      </c>
      <c r="AC10" s="18">
        <v>2</v>
      </c>
      <c r="AD10" s="18">
        <v>2</v>
      </c>
      <c r="AE10" s="18">
        <v>2</v>
      </c>
      <c r="AF10" s="18">
        <v>2</v>
      </c>
      <c r="AG10" s="18">
        <v>2</v>
      </c>
      <c r="AH10" s="18">
        <v>2</v>
      </c>
      <c r="AI10" s="18">
        <v>2</v>
      </c>
      <c r="AJ10" s="18">
        <v>2</v>
      </c>
      <c r="AK10" s="18">
        <v>2</v>
      </c>
      <c r="AL10" s="18">
        <v>2</v>
      </c>
      <c r="AM10" s="18">
        <v>2</v>
      </c>
      <c r="AN10" s="18">
        <v>2</v>
      </c>
      <c r="AO10" s="18">
        <v>2</v>
      </c>
      <c r="AP10" s="18">
        <v>2</v>
      </c>
      <c r="AQ10" s="18">
        <v>2</v>
      </c>
      <c r="AR10" s="18">
        <v>2</v>
      </c>
      <c r="AS10" s="18">
        <v>2</v>
      </c>
      <c r="AT10" s="18">
        <v>2</v>
      </c>
      <c r="AU10" s="2"/>
      <c r="AW10" s="34"/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">
        <f>SUM(W10:BE10)</f>
        <v>44</v>
      </c>
      <c r="BG10" s="10">
        <f t="shared" si="1"/>
        <v>78</v>
      </c>
    </row>
    <row r="11" spans="1:59" ht="21" customHeight="1">
      <c r="A11" s="132"/>
      <c r="B11" s="134"/>
      <c r="C11" s="122"/>
      <c r="D11" s="11" t="s">
        <v>88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8">
        <f t="shared" si="0"/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2"/>
      <c r="AW11" s="34"/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">
        <f aca="true" t="shared" si="2" ref="BF11:BF48">SUM(W11:BE11)</f>
        <v>0</v>
      </c>
      <c r="BG11" s="10">
        <f t="shared" si="1"/>
        <v>0</v>
      </c>
    </row>
    <row r="12" spans="1:59" ht="23.25" customHeight="1">
      <c r="A12" s="132"/>
      <c r="B12" s="122" t="s">
        <v>8</v>
      </c>
      <c r="C12" s="122" t="s">
        <v>9</v>
      </c>
      <c r="D12" s="11" t="s">
        <v>89</v>
      </c>
      <c r="E12" s="12">
        <v>2</v>
      </c>
      <c r="F12" s="12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22">
        <v>2</v>
      </c>
      <c r="V12" s="18">
        <f t="shared" si="0"/>
        <v>34</v>
      </c>
      <c r="W12" s="18">
        <v>0</v>
      </c>
      <c r="X12" s="18">
        <v>0</v>
      </c>
      <c r="Y12" s="18">
        <v>2</v>
      </c>
      <c r="Z12" s="18">
        <v>2</v>
      </c>
      <c r="AA12" s="18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2"/>
      <c r="AW12" s="34"/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">
        <f t="shared" si="2"/>
        <v>44</v>
      </c>
      <c r="BG12" s="10">
        <f t="shared" si="1"/>
        <v>78</v>
      </c>
    </row>
    <row r="13" spans="1:59" ht="23.25" customHeight="1">
      <c r="A13" s="132"/>
      <c r="B13" s="122"/>
      <c r="C13" s="122"/>
      <c r="D13" s="11" t="s">
        <v>88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>
        <v>2</v>
      </c>
      <c r="V13" s="18">
        <f t="shared" si="0"/>
        <v>34</v>
      </c>
      <c r="W13" s="18">
        <v>0</v>
      </c>
      <c r="X13" s="18">
        <v>0</v>
      </c>
      <c r="Y13" s="18">
        <v>2</v>
      </c>
      <c r="Z13" s="18">
        <v>2</v>
      </c>
      <c r="AA13" s="18">
        <v>2</v>
      </c>
      <c r="AB13" s="18">
        <v>2</v>
      </c>
      <c r="AC13" s="18">
        <v>2</v>
      </c>
      <c r="AD13" s="18">
        <v>2</v>
      </c>
      <c r="AE13" s="18">
        <v>2</v>
      </c>
      <c r="AF13" s="18">
        <v>2</v>
      </c>
      <c r="AG13" s="18">
        <v>2</v>
      </c>
      <c r="AH13" s="18">
        <v>2</v>
      </c>
      <c r="AI13" s="18">
        <v>2</v>
      </c>
      <c r="AJ13" s="18">
        <v>2</v>
      </c>
      <c r="AK13" s="18">
        <v>2</v>
      </c>
      <c r="AL13" s="18">
        <v>2</v>
      </c>
      <c r="AM13" s="18">
        <v>2</v>
      </c>
      <c r="AN13" s="18">
        <v>2</v>
      </c>
      <c r="AO13" s="18">
        <v>2</v>
      </c>
      <c r="AP13" s="18">
        <v>2</v>
      </c>
      <c r="AQ13" s="18">
        <v>2</v>
      </c>
      <c r="AR13" s="18">
        <v>2</v>
      </c>
      <c r="AS13" s="18">
        <v>2</v>
      </c>
      <c r="AT13" s="18">
        <v>2</v>
      </c>
      <c r="AU13" s="2"/>
      <c r="AW13" s="34"/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">
        <f t="shared" si="2"/>
        <v>44</v>
      </c>
      <c r="BG13" s="10">
        <f t="shared" si="1"/>
        <v>78</v>
      </c>
    </row>
    <row r="14" spans="1:59" s="62" customFormat="1" ht="45" customHeight="1">
      <c r="A14" s="132"/>
      <c r="B14" s="64" t="s">
        <v>95</v>
      </c>
      <c r="C14" s="68" t="s">
        <v>96</v>
      </c>
      <c r="D14" s="5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60"/>
      <c r="V14" s="54"/>
      <c r="W14" s="54"/>
      <c r="X14" s="54"/>
      <c r="Y14" s="59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9"/>
      <c r="AM14" s="61"/>
      <c r="AN14" s="54"/>
      <c r="AO14" s="54"/>
      <c r="AP14" s="54"/>
      <c r="AQ14" s="54"/>
      <c r="AR14" s="54"/>
      <c r="AS14" s="54"/>
      <c r="AT14" s="54"/>
      <c r="AU14" s="54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 ht="21.75" customHeight="1">
      <c r="A15" s="132"/>
      <c r="B15" s="122" t="s">
        <v>10</v>
      </c>
      <c r="C15" s="122" t="s">
        <v>2</v>
      </c>
      <c r="D15" s="11" t="s">
        <v>89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2">
        <v>3</v>
      </c>
      <c r="V15" s="12">
        <f>SUM(E15:U15)</f>
        <v>51</v>
      </c>
      <c r="W15" s="18">
        <v>0</v>
      </c>
      <c r="X15" s="18">
        <v>0</v>
      </c>
      <c r="Y15" s="18"/>
      <c r="AL15" s="18"/>
      <c r="AM15" s="2"/>
      <c r="AW15" s="34"/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">
        <f t="shared" si="2"/>
        <v>0</v>
      </c>
      <c r="BG15" s="10">
        <f t="shared" si="1"/>
        <v>51</v>
      </c>
    </row>
    <row r="16" spans="1:59" ht="21.75" customHeight="1">
      <c r="A16" s="132"/>
      <c r="B16" s="122"/>
      <c r="C16" s="122"/>
      <c r="D16" s="11" t="s">
        <v>88</v>
      </c>
      <c r="E16" s="12">
        <v>1.5</v>
      </c>
      <c r="F16" s="12">
        <v>1.5</v>
      </c>
      <c r="G16" s="12">
        <v>1.5</v>
      </c>
      <c r="H16" s="12">
        <v>1.5</v>
      </c>
      <c r="I16" s="12">
        <v>1.5</v>
      </c>
      <c r="J16" s="12">
        <v>1.5</v>
      </c>
      <c r="K16" s="12">
        <v>1.5</v>
      </c>
      <c r="L16" s="12">
        <v>1.5</v>
      </c>
      <c r="M16" s="12">
        <v>1.5</v>
      </c>
      <c r="N16" s="12">
        <v>1.5</v>
      </c>
      <c r="O16" s="12">
        <v>1.5</v>
      </c>
      <c r="P16" s="12">
        <v>1.5</v>
      </c>
      <c r="Q16" s="12">
        <v>1.5</v>
      </c>
      <c r="R16" s="12">
        <v>1.5</v>
      </c>
      <c r="S16" s="12">
        <v>1.5</v>
      </c>
      <c r="T16" s="12">
        <v>1.5</v>
      </c>
      <c r="U16" s="12">
        <v>1</v>
      </c>
      <c r="V16" s="12">
        <f>SUM(E16:U16)</f>
        <v>25</v>
      </c>
      <c r="W16" s="18">
        <v>0</v>
      </c>
      <c r="X16" s="18">
        <v>0</v>
      </c>
      <c r="Y16" s="18"/>
      <c r="AL16" s="18"/>
      <c r="AM16" s="2"/>
      <c r="AW16" s="34"/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">
        <f t="shared" si="2"/>
        <v>0</v>
      </c>
      <c r="BG16" s="10">
        <f t="shared" si="1"/>
        <v>25</v>
      </c>
    </row>
    <row r="17" spans="1:59" s="29" customFormat="1" ht="21.75" customHeight="1">
      <c r="A17" s="132"/>
      <c r="B17" s="30" t="s">
        <v>97</v>
      </c>
      <c r="C17" s="31" t="s">
        <v>98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3">
        <v>0</v>
      </c>
      <c r="X17" s="23">
        <v>0</v>
      </c>
      <c r="Y17" s="23"/>
      <c r="AL17" s="23"/>
      <c r="AM17" s="24"/>
      <c r="AW17" s="24"/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118">
        <f t="shared" si="2"/>
        <v>0</v>
      </c>
      <c r="BG17" s="33">
        <f t="shared" si="1"/>
        <v>0</v>
      </c>
    </row>
    <row r="18" spans="1:59" s="29" customFormat="1" ht="47.25" customHeight="1">
      <c r="A18" s="132"/>
      <c r="B18" s="25" t="s">
        <v>99</v>
      </c>
      <c r="C18" s="32" t="s">
        <v>100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7"/>
      <c r="W18" s="23">
        <v>0</v>
      </c>
      <c r="X18" s="23">
        <v>0</v>
      </c>
      <c r="Y18" s="23"/>
      <c r="AL18" s="23"/>
      <c r="AM18" s="24"/>
      <c r="AW18" s="24"/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118">
        <f t="shared" si="2"/>
        <v>0</v>
      </c>
      <c r="BG18" s="33">
        <f t="shared" si="1"/>
        <v>0</v>
      </c>
    </row>
    <row r="19" spans="1:59" ht="19.5" customHeight="1">
      <c r="A19" s="132"/>
      <c r="B19" s="122" t="s">
        <v>12</v>
      </c>
      <c r="C19" s="122" t="s">
        <v>13</v>
      </c>
      <c r="D19" s="11" t="s">
        <v>89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12">
        <v>2</v>
      </c>
      <c r="V19" s="12">
        <f aca="true" t="shared" si="3" ref="V19:V24">SUM(E19:U19)</f>
        <v>34</v>
      </c>
      <c r="W19" s="18">
        <v>0</v>
      </c>
      <c r="X19" s="18">
        <v>0</v>
      </c>
      <c r="Y19" s="18">
        <v>2</v>
      </c>
      <c r="Z19" s="18">
        <v>2</v>
      </c>
      <c r="AA19" s="18">
        <v>2</v>
      </c>
      <c r="AB19" s="18">
        <v>2</v>
      </c>
      <c r="AC19" s="18">
        <v>2</v>
      </c>
      <c r="AD19" s="18">
        <v>2</v>
      </c>
      <c r="AE19" s="18">
        <v>2</v>
      </c>
      <c r="AF19" s="18">
        <v>2</v>
      </c>
      <c r="AG19" s="18">
        <v>2</v>
      </c>
      <c r="AH19" s="18">
        <v>2</v>
      </c>
      <c r="AI19" s="18">
        <v>2</v>
      </c>
      <c r="AJ19" s="18">
        <v>2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8">
        <v>2</v>
      </c>
      <c r="AQ19" s="18">
        <v>2</v>
      </c>
      <c r="AR19" s="18">
        <v>2</v>
      </c>
      <c r="AS19" s="18">
        <v>2</v>
      </c>
      <c r="AT19" s="18">
        <v>2</v>
      </c>
      <c r="AU19" s="18"/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">
        <f t="shared" si="2"/>
        <v>44</v>
      </c>
      <c r="BG19" s="10">
        <f t="shared" si="1"/>
        <v>78</v>
      </c>
    </row>
    <row r="20" spans="1:59" ht="19.5" customHeight="1">
      <c r="A20" s="132"/>
      <c r="B20" s="122"/>
      <c r="C20" s="122"/>
      <c r="D20" s="11" t="s">
        <v>88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f t="shared" si="3"/>
        <v>17</v>
      </c>
      <c r="W20" s="18">
        <v>0</v>
      </c>
      <c r="X20" s="18">
        <v>0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1</v>
      </c>
      <c r="AI20" s="18">
        <v>1</v>
      </c>
      <c r="AJ20" s="18">
        <v>1</v>
      </c>
      <c r="AK20" s="18">
        <v>1</v>
      </c>
      <c r="AL20" s="18">
        <v>1</v>
      </c>
      <c r="AM20" s="18">
        <v>1</v>
      </c>
      <c r="AN20" s="18">
        <v>1</v>
      </c>
      <c r="AO20" s="18">
        <v>1</v>
      </c>
      <c r="AP20" s="18">
        <v>1</v>
      </c>
      <c r="AQ20" s="18">
        <v>1</v>
      </c>
      <c r="AR20" s="18">
        <v>1</v>
      </c>
      <c r="AS20" s="18">
        <v>1</v>
      </c>
      <c r="AT20" s="18">
        <v>1</v>
      </c>
      <c r="AU20" s="18"/>
      <c r="AW20" s="34"/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">
        <f t="shared" si="2"/>
        <v>22</v>
      </c>
      <c r="BG20" s="10">
        <f t="shared" si="1"/>
        <v>39</v>
      </c>
    </row>
    <row r="21" spans="1:59" ht="18.75" customHeight="1">
      <c r="A21" s="132"/>
      <c r="B21" s="122" t="s">
        <v>14</v>
      </c>
      <c r="C21" s="122" t="s">
        <v>15</v>
      </c>
      <c r="D21" s="11" t="s">
        <v>89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>
        <v>2</v>
      </c>
      <c r="V21" s="12">
        <f t="shared" si="3"/>
        <v>34</v>
      </c>
      <c r="W21" s="18">
        <v>0</v>
      </c>
      <c r="X21" s="18">
        <v>0</v>
      </c>
      <c r="Y21" s="18">
        <v>2</v>
      </c>
      <c r="Z21" s="18">
        <v>2</v>
      </c>
      <c r="AA21" s="18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18">
        <v>2</v>
      </c>
      <c r="AO21" s="18">
        <v>2</v>
      </c>
      <c r="AP21" s="18">
        <v>2</v>
      </c>
      <c r="AQ21" s="18">
        <v>2</v>
      </c>
      <c r="AR21" s="18">
        <v>2</v>
      </c>
      <c r="AS21" s="18">
        <v>2</v>
      </c>
      <c r="AT21" s="18">
        <v>2</v>
      </c>
      <c r="AU21" s="18"/>
      <c r="AW21" s="34"/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">
        <f t="shared" si="2"/>
        <v>44</v>
      </c>
      <c r="BG21" s="10">
        <f t="shared" si="1"/>
        <v>78</v>
      </c>
    </row>
    <row r="22" spans="1:59" ht="18.75" customHeight="1">
      <c r="A22" s="132"/>
      <c r="B22" s="122"/>
      <c r="C22" s="122"/>
      <c r="D22" s="11" t="s">
        <v>88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f t="shared" si="3"/>
        <v>17</v>
      </c>
      <c r="W22" s="18">
        <v>0</v>
      </c>
      <c r="X22" s="18">
        <v>0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/>
      <c r="AW22" s="34"/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">
        <f t="shared" si="2"/>
        <v>22</v>
      </c>
      <c r="BG22" s="10">
        <f t="shared" si="1"/>
        <v>39</v>
      </c>
    </row>
    <row r="23" spans="1:59" ht="18.75" customHeight="1">
      <c r="A23" s="132"/>
      <c r="B23" s="122" t="s">
        <v>16</v>
      </c>
      <c r="C23" s="122" t="s">
        <v>17</v>
      </c>
      <c r="D23" s="11" t="s">
        <v>89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2">
        <v>2</v>
      </c>
      <c r="V23" s="12">
        <f t="shared" si="3"/>
        <v>34</v>
      </c>
      <c r="W23" s="18">
        <v>0</v>
      </c>
      <c r="X23" s="18">
        <v>0</v>
      </c>
      <c r="Y23" s="18">
        <v>2</v>
      </c>
      <c r="Z23" s="18">
        <v>2</v>
      </c>
      <c r="AA23" s="18">
        <v>2</v>
      </c>
      <c r="AB23" s="18">
        <v>2</v>
      </c>
      <c r="AC23" s="18">
        <v>2</v>
      </c>
      <c r="AD23" s="18">
        <v>2</v>
      </c>
      <c r="AE23" s="18">
        <v>2</v>
      </c>
      <c r="AF23" s="18">
        <v>2</v>
      </c>
      <c r="AG23" s="18">
        <v>2</v>
      </c>
      <c r="AH23" s="18">
        <v>2</v>
      </c>
      <c r="AI23" s="18">
        <v>2</v>
      </c>
      <c r="AJ23" s="18">
        <v>2</v>
      </c>
      <c r="AK23" s="18">
        <v>2</v>
      </c>
      <c r="AL23" s="18">
        <v>2</v>
      </c>
      <c r="AM23" s="18">
        <v>2</v>
      </c>
      <c r="AN23" s="18">
        <v>2</v>
      </c>
      <c r="AO23" s="18">
        <v>2</v>
      </c>
      <c r="AP23" s="18">
        <v>2</v>
      </c>
      <c r="AQ23" s="18">
        <v>2</v>
      </c>
      <c r="AR23" s="18">
        <v>2</v>
      </c>
      <c r="AS23" s="18">
        <v>2</v>
      </c>
      <c r="AT23" s="18">
        <v>2</v>
      </c>
      <c r="AU23" s="18"/>
      <c r="AW23" s="34" t="s">
        <v>144</v>
      </c>
      <c r="AX23" s="24"/>
      <c r="AY23" s="24"/>
      <c r="AZ23" s="24"/>
      <c r="BA23" s="24"/>
      <c r="BB23" s="24"/>
      <c r="BC23" s="24"/>
      <c r="BD23" s="24"/>
      <c r="BE23" s="24"/>
      <c r="BF23" s="2">
        <f t="shared" si="2"/>
        <v>44</v>
      </c>
      <c r="BG23" s="10">
        <f t="shared" si="1"/>
        <v>78</v>
      </c>
    </row>
    <row r="24" spans="1:59" ht="18.75" customHeight="1">
      <c r="A24" s="132"/>
      <c r="B24" s="122"/>
      <c r="C24" s="122"/>
      <c r="D24" s="11" t="s">
        <v>88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f t="shared" si="3"/>
        <v>17</v>
      </c>
      <c r="W24" s="18">
        <v>0</v>
      </c>
      <c r="X24" s="18">
        <v>0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1</v>
      </c>
      <c r="AN24" s="18">
        <v>1</v>
      </c>
      <c r="AO24" s="18">
        <v>1</v>
      </c>
      <c r="AP24" s="18">
        <v>1</v>
      </c>
      <c r="AQ24" s="18">
        <v>1</v>
      </c>
      <c r="AR24" s="18">
        <v>1</v>
      </c>
      <c r="AS24" s="18">
        <v>1</v>
      </c>
      <c r="AT24" s="18">
        <v>1</v>
      </c>
      <c r="AU24" s="18"/>
      <c r="AW24" s="34"/>
      <c r="AX24" s="24"/>
      <c r="AY24" s="24"/>
      <c r="AZ24" s="24"/>
      <c r="BA24" s="24"/>
      <c r="BB24" s="24"/>
      <c r="BC24" s="24"/>
      <c r="BD24" s="24"/>
      <c r="BE24" s="24"/>
      <c r="BF24" s="2">
        <f t="shared" si="2"/>
        <v>22</v>
      </c>
      <c r="BG24" s="10">
        <f t="shared" si="1"/>
        <v>39</v>
      </c>
    </row>
    <row r="25" spans="1:59" ht="31.5" customHeight="1">
      <c r="A25" s="132"/>
      <c r="B25" s="122" t="s">
        <v>18</v>
      </c>
      <c r="C25" s="122" t="s">
        <v>126</v>
      </c>
      <c r="D25" s="11" t="s">
        <v>89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f>SUM(E25:U25)</f>
        <v>34</v>
      </c>
      <c r="W25" s="18">
        <v>0</v>
      </c>
      <c r="X25" s="18">
        <v>0</v>
      </c>
      <c r="Y25" s="18">
        <v>2</v>
      </c>
      <c r="Z25" s="18">
        <v>2</v>
      </c>
      <c r="AA25" s="18">
        <v>2</v>
      </c>
      <c r="AB25" s="18">
        <v>2</v>
      </c>
      <c r="AC25" s="18">
        <v>2</v>
      </c>
      <c r="AD25" s="18">
        <v>2</v>
      </c>
      <c r="AE25" s="18">
        <v>2</v>
      </c>
      <c r="AF25" s="18">
        <v>2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18">
        <v>2</v>
      </c>
      <c r="AM25" s="18">
        <v>2</v>
      </c>
      <c r="AN25" s="18">
        <v>2</v>
      </c>
      <c r="AO25" s="18">
        <v>2</v>
      </c>
      <c r="AP25" s="18">
        <v>2</v>
      </c>
      <c r="AQ25" s="18">
        <v>2</v>
      </c>
      <c r="AR25" s="18">
        <v>2</v>
      </c>
      <c r="AS25" s="18">
        <v>2</v>
      </c>
      <c r="AT25" s="18">
        <v>2</v>
      </c>
      <c r="AU25" s="18"/>
      <c r="AW25" s="34"/>
      <c r="AX25" s="24"/>
      <c r="AY25" s="24"/>
      <c r="AZ25" s="24"/>
      <c r="BA25" s="24"/>
      <c r="BB25" s="24"/>
      <c r="BC25" s="24"/>
      <c r="BD25" s="24"/>
      <c r="BE25" s="24"/>
      <c r="BF25" s="2">
        <f t="shared" si="2"/>
        <v>44</v>
      </c>
      <c r="BG25" s="10">
        <f>V25+BF25</f>
        <v>78</v>
      </c>
    </row>
    <row r="26" spans="1:59" ht="18.75" customHeight="1">
      <c r="A26" s="132"/>
      <c r="B26" s="122"/>
      <c r="C26" s="122"/>
      <c r="D26" s="11" t="s">
        <v>88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f>SUM(E26:U26)</f>
        <v>17</v>
      </c>
      <c r="W26" s="18">
        <v>0</v>
      </c>
      <c r="X26" s="18">
        <v>0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1</v>
      </c>
      <c r="AI26" s="18">
        <v>1</v>
      </c>
      <c r="AJ26" s="18">
        <v>1</v>
      </c>
      <c r="AK26" s="18">
        <v>1</v>
      </c>
      <c r="AL26" s="18">
        <v>1</v>
      </c>
      <c r="AM26" s="18">
        <v>1</v>
      </c>
      <c r="AN26" s="18">
        <v>1</v>
      </c>
      <c r="AO26" s="18">
        <v>1</v>
      </c>
      <c r="AP26" s="18">
        <v>1</v>
      </c>
      <c r="AQ26" s="18">
        <v>1</v>
      </c>
      <c r="AR26" s="18">
        <v>1</v>
      </c>
      <c r="AS26" s="18">
        <v>1</v>
      </c>
      <c r="AT26" s="18">
        <v>1</v>
      </c>
      <c r="AU26" s="18"/>
      <c r="AW26" s="34"/>
      <c r="AX26" s="24"/>
      <c r="AY26" s="24"/>
      <c r="AZ26" s="24"/>
      <c r="BA26" s="24"/>
      <c r="BB26" s="24"/>
      <c r="BC26" s="24"/>
      <c r="BD26" s="24"/>
      <c r="BE26" s="24"/>
      <c r="BF26" s="2">
        <f t="shared" si="2"/>
        <v>22</v>
      </c>
      <c r="BG26" s="10">
        <f>V26+BF26</f>
        <v>39</v>
      </c>
    </row>
    <row r="27" spans="1:59" s="29" customFormat="1" ht="79.5" customHeight="1">
      <c r="A27" s="132"/>
      <c r="B27" s="48" t="s">
        <v>108</v>
      </c>
      <c r="C27" s="115" t="s">
        <v>127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27"/>
      <c r="W27" s="23">
        <v>0</v>
      </c>
      <c r="X27" s="23">
        <v>0</v>
      </c>
      <c r="Y27" s="23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3"/>
      <c r="AM27" s="24"/>
      <c r="AN27" s="27"/>
      <c r="AO27" s="27"/>
      <c r="AP27" s="27"/>
      <c r="AQ27" s="27"/>
      <c r="AR27" s="27"/>
      <c r="AS27" s="27"/>
      <c r="AT27" s="27"/>
      <c r="AU27" s="27"/>
      <c r="AW27" s="24" t="s">
        <v>143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118">
        <f t="shared" si="2"/>
        <v>0</v>
      </c>
      <c r="BG27" s="33">
        <f t="shared" si="1"/>
        <v>0</v>
      </c>
    </row>
    <row r="28" spans="1:59" ht="29.25" customHeight="1">
      <c r="A28" s="132"/>
      <c r="B28" s="122" t="s">
        <v>19</v>
      </c>
      <c r="C28" s="141" t="s">
        <v>128</v>
      </c>
      <c r="D28" s="11" t="s">
        <v>89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>
        <f aca="true" t="shared" si="4" ref="V28:V34">SUM(E28:U28)</f>
        <v>34</v>
      </c>
      <c r="W28" s="18">
        <v>0</v>
      </c>
      <c r="X28" s="18">
        <v>0</v>
      </c>
      <c r="Y28" s="18">
        <v>2</v>
      </c>
      <c r="Z28" s="18">
        <v>2</v>
      </c>
      <c r="AA28" s="18">
        <v>2</v>
      </c>
      <c r="AB28" s="18">
        <v>2</v>
      </c>
      <c r="AC28" s="18">
        <v>2</v>
      </c>
      <c r="AD28" s="18">
        <v>2</v>
      </c>
      <c r="AE28" s="18">
        <v>2</v>
      </c>
      <c r="AF28" s="18">
        <v>2</v>
      </c>
      <c r="AG28" s="18">
        <v>2</v>
      </c>
      <c r="AH28" s="18">
        <v>2</v>
      </c>
      <c r="AI28" s="18">
        <v>2</v>
      </c>
      <c r="AJ28" s="18">
        <v>2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8">
        <v>2</v>
      </c>
      <c r="AQ28" s="18">
        <v>2</v>
      </c>
      <c r="AR28" s="18">
        <v>2</v>
      </c>
      <c r="AS28" s="18">
        <v>2</v>
      </c>
      <c r="AT28" s="18">
        <v>2</v>
      </c>
      <c r="AU28" s="18"/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">
        <f t="shared" si="2"/>
        <v>44</v>
      </c>
      <c r="BG28" s="10">
        <f t="shared" si="1"/>
        <v>78</v>
      </c>
    </row>
    <row r="29" spans="1:59" ht="27.75" customHeight="1">
      <c r="A29" s="132"/>
      <c r="B29" s="122"/>
      <c r="C29" s="141"/>
      <c r="D29" s="11" t="s">
        <v>88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f>SUM(E29:U29)</f>
        <v>17</v>
      </c>
      <c r="W29" s="18">
        <v>0</v>
      </c>
      <c r="X29" s="18">
        <v>0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1</v>
      </c>
      <c r="AI29" s="18">
        <v>1</v>
      </c>
      <c r="AJ29" s="18">
        <v>1</v>
      </c>
      <c r="AK29" s="18">
        <v>1</v>
      </c>
      <c r="AL29" s="18">
        <v>1</v>
      </c>
      <c r="AM29" s="18">
        <v>1</v>
      </c>
      <c r="AN29" s="18">
        <v>1</v>
      </c>
      <c r="AO29" s="18">
        <v>1</v>
      </c>
      <c r="AP29" s="18">
        <v>1</v>
      </c>
      <c r="AQ29" s="18">
        <v>1</v>
      </c>
      <c r="AR29" s="18">
        <v>1</v>
      </c>
      <c r="AS29" s="18">
        <v>1</v>
      </c>
      <c r="AT29" s="18">
        <v>1</v>
      </c>
      <c r="AU29" s="18"/>
      <c r="AW29" s="34"/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">
        <f t="shared" si="2"/>
        <v>22</v>
      </c>
      <c r="BG29" s="10">
        <f t="shared" si="1"/>
        <v>39</v>
      </c>
    </row>
    <row r="30" spans="1:59" ht="48" customHeight="1">
      <c r="A30" s="132"/>
      <c r="B30" s="122" t="s">
        <v>20</v>
      </c>
      <c r="C30" s="122" t="s">
        <v>129</v>
      </c>
      <c r="D30" s="11" t="s">
        <v>89</v>
      </c>
      <c r="E30" s="12">
        <v>4</v>
      </c>
      <c r="F30" s="12">
        <v>4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4</v>
      </c>
      <c r="Q30" s="12">
        <v>4</v>
      </c>
      <c r="R30" s="12">
        <v>4</v>
      </c>
      <c r="S30" s="12">
        <v>4</v>
      </c>
      <c r="T30" s="12">
        <v>4</v>
      </c>
      <c r="U30" s="12">
        <v>4</v>
      </c>
      <c r="V30" s="12">
        <f t="shared" si="4"/>
        <v>68</v>
      </c>
      <c r="W30" s="18">
        <v>0</v>
      </c>
      <c r="X30" s="18">
        <v>0</v>
      </c>
      <c r="Y30" s="18">
        <v>4</v>
      </c>
      <c r="Z30" s="18">
        <v>4</v>
      </c>
      <c r="AA30" s="18">
        <v>4</v>
      </c>
      <c r="AB30" s="18">
        <v>4</v>
      </c>
      <c r="AC30" s="18">
        <v>4</v>
      </c>
      <c r="AD30" s="18">
        <v>4</v>
      </c>
      <c r="AE30" s="18">
        <v>4</v>
      </c>
      <c r="AF30" s="18">
        <v>4</v>
      </c>
      <c r="AG30" s="18">
        <v>4</v>
      </c>
      <c r="AH30" s="18">
        <v>4</v>
      </c>
      <c r="AI30" s="18">
        <v>4</v>
      </c>
      <c r="AJ30" s="18">
        <v>4</v>
      </c>
      <c r="AK30" s="18">
        <v>4</v>
      </c>
      <c r="AL30" s="18">
        <v>4</v>
      </c>
      <c r="AM30" s="18">
        <v>4</v>
      </c>
      <c r="AN30" s="18">
        <v>4</v>
      </c>
      <c r="AO30" s="18">
        <v>4</v>
      </c>
      <c r="AP30" s="18">
        <v>4</v>
      </c>
      <c r="AQ30" s="18">
        <v>4</v>
      </c>
      <c r="AR30" s="18">
        <v>4</v>
      </c>
      <c r="AS30" s="18">
        <v>4</v>
      </c>
      <c r="AT30" s="18">
        <v>4</v>
      </c>
      <c r="AU30" s="18"/>
      <c r="AW30" s="34"/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">
        <f t="shared" si="2"/>
        <v>88</v>
      </c>
      <c r="BG30" s="10">
        <f t="shared" si="1"/>
        <v>156</v>
      </c>
    </row>
    <row r="31" spans="1:59" ht="47.25" customHeight="1">
      <c r="A31" s="132"/>
      <c r="B31" s="122"/>
      <c r="C31" s="122"/>
      <c r="D31" s="11" t="s">
        <v>88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>
        <v>2</v>
      </c>
      <c r="V31" s="12">
        <f t="shared" si="4"/>
        <v>34</v>
      </c>
      <c r="W31" s="18">
        <v>0</v>
      </c>
      <c r="X31" s="18">
        <v>0</v>
      </c>
      <c r="Y31" s="18">
        <v>2</v>
      </c>
      <c r="Z31" s="18">
        <v>2</v>
      </c>
      <c r="AA31" s="18">
        <v>2</v>
      </c>
      <c r="AB31" s="18">
        <v>2</v>
      </c>
      <c r="AC31" s="18">
        <v>2</v>
      </c>
      <c r="AD31" s="18">
        <v>2</v>
      </c>
      <c r="AE31" s="18">
        <v>2</v>
      </c>
      <c r="AF31" s="18">
        <v>2</v>
      </c>
      <c r="AG31" s="18">
        <v>2</v>
      </c>
      <c r="AH31" s="18">
        <v>2</v>
      </c>
      <c r="AI31" s="18">
        <v>2</v>
      </c>
      <c r="AJ31" s="18">
        <v>2</v>
      </c>
      <c r="AK31" s="18">
        <v>2</v>
      </c>
      <c r="AL31" s="18">
        <v>2</v>
      </c>
      <c r="AM31" s="18">
        <v>2</v>
      </c>
      <c r="AN31" s="18">
        <v>2</v>
      </c>
      <c r="AO31" s="18">
        <v>2</v>
      </c>
      <c r="AP31" s="18">
        <v>2</v>
      </c>
      <c r="AQ31" s="18">
        <v>2</v>
      </c>
      <c r="AR31" s="18">
        <v>2</v>
      </c>
      <c r="AS31" s="18">
        <v>2</v>
      </c>
      <c r="AT31" s="18">
        <v>2</v>
      </c>
      <c r="AU31" s="18"/>
      <c r="AW31" s="34"/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">
        <f t="shared" si="2"/>
        <v>44</v>
      </c>
      <c r="BG31" s="10">
        <f t="shared" si="1"/>
        <v>78</v>
      </c>
    </row>
    <row r="32" spans="1:59" ht="24.75" customHeight="1">
      <c r="A32" s="132"/>
      <c r="B32" s="122" t="s">
        <v>130</v>
      </c>
      <c r="C32" s="122" t="s">
        <v>131</v>
      </c>
      <c r="D32" s="11" t="s">
        <v>89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>
        <f t="shared" si="4"/>
        <v>34</v>
      </c>
      <c r="W32" s="18">
        <v>0</v>
      </c>
      <c r="X32" s="18">
        <v>0</v>
      </c>
      <c r="Y32" s="18">
        <v>2</v>
      </c>
      <c r="Z32" s="18">
        <v>2</v>
      </c>
      <c r="AA32" s="18">
        <v>2</v>
      </c>
      <c r="AB32" s="18">
        <v>2</v>
      </c>
      <c r="AC32" s="18">
        <v>2</v>
      </c>
      <c r="AD32" s="18">
        <v>2</v>
      </c>
      <c r="AE32" s="18">
        <v>2</v>
      </c>
      <c r="AF32" s="18">
        <v>2</v>
      </c>
      <c r="AG32" s="18">
        <v>2</v>
      </c>
      <c r="AH32" s="18">
        <v>2</v>
      </c>
      <c r="AI32" s="18">
        <v>2</v>
      </c>
      <c r="AJ32" s="18">
        <v>2</v>
      </c>
      <c r="AK32" s="18">
        <v>2</v>
      </c>
      <c r="AL32" s="18">
        <v>2</v>
      </c>
      <c r="AM32" s="18">
        <v>2</v>
      </c>
      <c r="AN32" s="18">
        <v>2</v>
      </c>
      <c r="AO32" s="18">
        <v>2</v>
      </c>
      <c r="AP32" s="18">
        <v>2</v>
      </c>
      <c r="AQ32" s="18">
        <v>2</v>
      </c>
      <c r="AR32" s="18">
        <v>2</v>
      </c>
      <c r="AS32" s="18">
        <v>2</v>
      </c>
      <c r="AT32" s="18">
        <v>2</v>
      </c>
      <c r="AU32" s="18"/>
      <c r="AW32" s="34"/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">
        <f t="shared" si="2"/>
        <v>44</v>
      </c>
      <c r="BG32" s="10">
        <f t="shared" si="1"/>
        <v>78</v>
      </c>
    </row>
    <row r="33" spans="1:59" ht="57" customHeight="1">
      <c r="A33" s="132"/>
      <c r="B33" s="122"/>
      <c r="C33" s="122"/>
      <c r="D33" s="11" t="s">
        <v>88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f>SUM(E33:U33)</f>
        <v>17</v>
      </c>
      <c r="W33" s="18">
        <v>0</v>
      </c>
      <c r="X33" s="18">
        <v>0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1</v>
      </c>
      <c r="AI33" s="18">
        <v>1</v>
      </c>
      <c r="AJ33" s="18">
        <v>1</v>
      </c>
      <c r="AK33" s="18">
        <v>1</v>
      </c>
      <c r="AL33" s="18">
        <v>1</v>
      </c>
      <c r="AM33" s="18">
        <v>1</v>
      </c>
      <c r="AN33" s="18">
        <v>1</v>
      </c>
      <c r="AO33" s="18">
        <v>1</v>
      </c>
      <c r="AP33" s="18">
        <v>1</v>
      </c>
      <c r="AQ33" s="18">
        <v>1</v>
      </c>
      <c r="AR33" s="18">
        <v>1</v>
      </c>
      <c r="AS33" s="18">
        <v>1</v>
      </c>
      <c r="AT33" s="18">
        <v>1</v>
      </c>
      <c r="AU33" s="18"/>
      <c r="AW33" s="34"/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">
        <f t="shared" si="2"/>
        <v>22</v>
      </c>
      <c r="BG33" s="10">
        <f t="shared" si="1"/>
        <v>39</v>
      </c>
    </row>
    <row r="34" spans="1:59" ht="37.5" customHeight="1">
      <c r="A34" s="132"/>
      <c r="B34" s="14" t="s">
        <v>181</v>
      </c>
      <c r="C34" s="14" t="s">
        <v>189</v>
      </c>
      <c r="D34" s="11"/>
      <c r="E34" s="12"/>
      <c r="F34" s="12"/>
      <c r="I34" s="13"/>
      <c r="K34" s="1">
        <v>6</v>
      </c>
      <c r="L34" s="1">
        <v>6</v>
      </c>
      <c r="M34" s="1">
        <v>6</v>
      </c>
      <c r="N34" s="1">
        <v>6</v>
      </c>
      <c r="O34" s="1">
        <v>6</v>
      </c>
      <c r="P34" s="1">
        <v>6</v>
      </c>
      <c r="Q34" s="1">
        <v>6</v>
      </c>
      <c r="R34" s="1">
        <v>6</v>
      </c>
      <c r="S34" s="1">
        <v>6</v>
      </c>
      <c r="T34" s="1">
        <v>6</v>
      </c>
      <c r="U34" s="1">
        <v>6</v>
      </c>
      <c r="V34" s="12">
        <f t="shared" si="4"/>
        <v>66</v>
      </c>
      <c r="W34" s="18">
        <v>0</v>
      </c>
      <c r="X34" s="18">
        <v>0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W34" s="34"/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">
        <f t="shared" si="2"/>
        <v>0</v>
      </c>
      <c r="BG34" s="10">
        <f t="shared" si="1"/>
        <v>66</v>
      </c>
    </row>
    <row r="35" spans="1:59" ht="63.75" customHeight="1">
      <c r="A35" s="132"/>
      <c r="B35" s="14" t="s">
        <v>182</v>
      </c>
      <c r="C35" s="85" t="s">
        <v>183</v>
      </c>
      <c r="D35" s="11"/>
      <c r="E35" s="12"/>
      <c r="F35" s="12"/>
      <c r="I35" s="13"/>
      <c r="U35" s="1"/>
      <c r="V35" s="12"/>
      <c r="W35" s="18"/>
      <c r="X35" s="18"/>
      <c r="Y35" s="18">
        <v>6</v>
      </c>
      <c r="Z35" s="18">
        <v>6</v>
      </c>
      <c r="AA35" s="18">
        <v>6</v>
      </c>
      <c r="AB35" s="18">
        <v>6</v>
      </c>
      <c r="AC35" s="18">
        <v>6</v>
      </c>
      <c r="AD35" s="18">
        <v>6</v>
      </c>
      <c r="AE35" s="18">
        <v>6</v>
      </c>
      <c r="AF35" s="18">
        <v>6</v>
      </c>
      <c r="AG35" s="18">
        <v>6</v>
      </c>
      <c r="AH35" s="18">
        <v>6</v>
      </c>
      <c r="AI35" s="18">
        <v>6</v>
      </c>
      <c r="AJ35" s="18">
        <v>6</v>
      </c>
      <c r="AK35" s="18">
        <v>6</v>
      </c>
      <c r="AL35" s="18">
        <v>6</v>
      </c>
      <c r="AM35" s="18">
        <v>6</v>
      </c>
      <c r="AN35" s="18">
        <v>6</v>
      </c>
      <c r="AO35" s="18">
        <v>6</v>
      </c>
      <c r="AP35" s="18">
        <v>6</v>
      </c>
      <c r="AQ35" s="18">
        <v>6</v>
      </c>
      <c r="AR35" s="18">
        <v>6</v>
      </c>
      <c r="AS35" s="18">
        <v>6</v>
      </c>
      <c r="AT35" s="18">
        <v>6</v>
      </c>
      <c r="AU35" s="18"/>
      <c r="AW35" s="34"/>
      <c r="AX35" s="24"/>
      <c r="AY35" s="24"/>
      <c r="AZ35" s="24"/>
      <c r="BA35" s="24"/>
      <c r="BB35" s="24"/>
      <c r="BC35" s="24"/>
      <c r="BD35" s="24"/>
      <c r="BE35" s="24"/>
      <c r="BF35" s="2">
        <f t="shared" si="2"/>
        <v>132</v>
      </c>
      <c r="BG35" s="10"/>
    </row>
    <row r="36" spans="1:59" s="39" customFormat="1" ht="37.5" customHeight="1">
      <c r="A36" s="132"/>
      <c r="B36" s="37" t="s">
        <v>134</v>
      </c>
      <c r="C36" s="116" t="s">
        <v>135</v>
      </c>
      <c r="D36" s="37"/>
      <c r="E36" s="38"/>
      <c r="F36" s="38"/>
      <c r="U36" s="41"/>
      <c r="V36" s="38"/>
      <c r="W36" s="35">
        <v>0</v>
      </c>
      <c r="X36" s="35">
        <v>0</v>
      </c>
      <c r="Y36" s="40"/>
      <c r="AL36" s="40"/>
      <c r="AM36" s="36"/>
      <c r="AW36" s="36"/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118">
        <f t="shared" si="2"/>
        <v>0</v>
      </c>
      <c r="BG36" s="36">
        <f t="shared" si="1"/>
        <v>0</v>
      </c>
    </row>
    <row r="37" spans="1:59" ht="54.75" customHeight="1">
      <c r="A37" s="132"/>
      <c r="B37" s="122" t="s">
        <v>142</v>
      </c>
      <c r="C37" s="122" t="s">
        <v>138</v>
      </c>
      <c r="D37" s="11" t="s">
        <v>89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8">
        <v>0</v>
      </c>
      <c r="X37" s="18">
        <v>0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3"/>
      <c r="AW37" s="34"/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">
        <f t="shared" si="2"/>
        <v>44</v>
      </c>
      <c r="BG37" s="10">
        <f t="shared" si="1"/>
        <v>44</v>
      </c>
    </row>
    <row r="38" spans="1:59" ht="47.25" customHeight="1">
      <c r="A38" s="132"/>
      <c r="B38" s="122"/>
      <c r="C38" s="122"/>
      <c r="D38" s="11" t="s">
        <v>88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8">
        <v>0</v>
      </c>
      <c r="X38" s="18">
        <v>0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1</v>
      </c>
      <c r="AK38" s="18">
        <v>1</v>
      </c>
      <c r="AL38" s="18">
        <v>1</v>
      </c>
      <c r="AM38" s="18">
        <v>1</v>
      </c>
      <c r="AN38" s="18">
        <v>1</v>
      </c>
      <c r="AO38" s="18">
        <v>1</v>
      </c>
      <c r="AP38" s="18">
        <v>1</v>
      </c>
      <c r="AQ38" s="18">
        <v>1</v>
      </c>
      <c r="AR38" s="18">
        <v>1</v>
      </c>
      <c r="AS38" s="18">
        <v>1</v>
      </c>
      <c r="AT38" s="18">
        <v>1</v>
      </c>
      <c r="AU38" s="13"/>
      <c r="AW38" s="34"/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">
        <f t="shared" si="2"/>
        <v>22</v>
      </c>
      <c r="BG38" s="10">
        <f t="shared" si="1"/>
        <v>22</v>
      </c>
    </row>
    <row r="39" spans="1:59" ht="54.75" customHeight="1">
      <c r="A39" s="132"/>
      <c r="B39" s="122" t="s">
        <v>141</v>
      </c>
      <c r="C39" s="122" t="s">
        <v>139</v>
      </c>
      <c r="D39" s="11" t="s">
        <v>89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8">
        <v>0</v>
      </c>
      <c r="X39" s="18">
        <v>0</v>
      </c>
      <c r="Y39" s="18">
        <v>2</v>
      </c>
      <c r="Z39" s="18">
        <v>2</v>
      </c>
      <c r="AA39" s="18">
        <v>2</v>
      </c>
      <c r="AB39" s="18">
        <v>2</v>
      </c>
      <c r="AC39" s="18">
        <v>2</v>
      </c>
      <c r="AD39" s="18">
        <v>2</v>
      </c>
      <c r="AE39" s="18">
        <v>2</v>
      </c>
      <c r="AF39" s="18">
        <v>2</v>
      </c>
      <c r="AG39" s="18">
        <v>2</v>
      </c>
      <c r="AH39" s="18">
        <v>2</v>
      </c>
      <c r="AI39" s="18">
        <v>2</v>
      </c>
      <c r="AJ39" s="18">
        <v>2</v>
      </c>
      <c r="AK39" s="18">
        <v>2</v>
      </c>
      <c r="AL39" s="18">
        <v>2</v>
      </c>
      <c r="AM39" s="18">
        <v>2</v>
      </c>
      <c r="AN39" s="18">
        <v>2</v>
      </c>
      <c r="AO39" s="18">
        <v>2</v>
      </c>
      <c r="AP39" s="18">
        <v>2</v>
      </c>
      <c r="AQ39" s="18">
        <v>2</v>
      </c>
      <c r="AR39" s="18">
        <v>2</v>
      </c>
      <c r="AS39" s="18">
        <v>2</v>
      </c>
      <c r="AT39" s="18">
        <v>2</v>
      </c>
      <c r="AU39" s="13"/>
      <c r="AW39" s="34"/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">
        <f t="shared" si="2"/>
        <v>44</v>
      </c>
      <c r="BG39" s="10">
        <f>V39+BF39</f>
        <v>44</v>
      </c>
    </row>
    <row r="40" spans="1:59" ht="47.25" customHeight="1">
      <c r="A40" s="132"/>
      <c r="B40" s="122"/>
      <c r="C40" s="122"/>
      <c r="D40" s="11" t="s">
        <v>88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">
        <v>0</v>
      </c>
      <c r="X40" s="18">
        <v>0</v>
      </c>
      <c r="Y40" s="18">
        <v>1</v>
      </c>
      <c r="Z40" s="18">
        <v>1</v>
      </c>
      <c r="AA40" s="18">
        <v>1</v>
      </c>
      <c r="AB40" s="18">
        <v>1</v>
      </c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1</v>
      </c>
      <c r="AI40" s="18">
        <v>1</v>
      </c>
      <c r="AJ40" s="18">
        <v>1</v>
      </c>
      <c r="AK40" s="18">
        <v>1</v>
      </c>
      <c r="AL40" s="18">
        <v>1</v>
      </c>
      <c r="AM40" s="18">
        <v>1</v>
      </c>
      <c r="AN40" s="18">
        <v>1</v>
      </c>
      <c r="AO40" s="18">
        <v>1</v>
      </c>
      <c r="AP40" s="18">
        <v>1</v>
      </c>
      <c r="AQ40" s="18">
        <v>1</v>
      </c>
      <c r="AR40" s="18">
        <v>1</v>
      </c>
      <c r="AS40" s="18">
        <v>1</v>
      </c>
      <c r="AT40" s="18">
        <v>1</v>
      </c>
      <c r="AU40" s="13"/>
      <c r="AW40" s="34"/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">
        <f t="shared" si="2"/>
        <v>22</v>
      </c>
      <c r="BG40" s="10">
        <f>V40+BF40</f>
        <v>22</v>
      </c>
    </row>
    <row r="41" spans="1:59" ht="54.75" customHeight="1">
      <c r="A41" s="132"/>
      <c r="B41" s="122" t="s">
        <v>140</v>
      </c>
      <c r="C41" s="122" t="s">
        <v>139</v>
      </c>
      <c r="D41" s="11" t="s">
        <v>89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8">
        <v>0</v>
      </c>
      <c r="X41" s="18">
        <v>0</v>
      </c>
      <c r="Y41" s="18">
        <v>2</v>
      </c>
      <c r="Z41" s="18">
        <v>2</v>
      </c>
      <c r="AA41" s="18">
        <v>2</v>
      </c>
      <c r="AB41" s="18">
        <v>2</v>
      </c>
      <c r="AC41" s="18">
        <v>2</v>
      </c>
      <c r="AD41" s="18">
        <v>2</v>
      </c>
      <c r="AE41" s="18">
        <v>2</v>
      </c>
      <c r="AF41" s="18">
        <v>2</v>
      </c>
      <c r="AG41" s="18">
        <v>2</v>
      </c>
      <c r="AH41" s="18">
        <v>2</v>
      </c>
      <c r="AI41" s="18">
        <v>2</v>
      </c>
      <c r="AJ41" s="18">
        <v>2</v>
      </c>
      <c r="AK41" s="18">
        <v>2</v>
      </c>
      <c r="AL41" s="18">
        <v>2</v>
      </c>
      <c r="AM41" s="18">
        <v>2</v>
      </c>
      <c r="AN41" s="18">
        <v>2</v>
      </c>
      <c r="AO41" s="18">
        <v>2</v>
      </c>
      <c r="AP41" s="18">
        <v>2</v>
      </c>
      <c r="AQ41" s="18">
        <v>2</v>
      </c>
      <c r="AR41" s="18">
        <v>2</v>
      </c>
      <c r="AS41" s="18">
        <v>2</v>
      </c>
      <c r="AT41" s="18">
        <v>2</v>
      </c>
      <c r="AU41" s="13"/>
      <c r="AW41" s="34"/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">
        <f t="shared" si="2"/>
        <v>44</v>
      </c>
      <c r="BG41" s="10">
        <f>V41+BF41</f>
        <v>44</v>
      </c>
    </row>
    <row r="42" spans="1:59" ht="47.25" customHeight="1">
      <c r="A42" s="132"/>
      <c r="B42" s="122"/>
      <c r="C42" s="122"/>
      <c r="D42" s="11" t="s">
        <v>88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8">
        <v>0</v>
      </c>
      <c r="X42" s="18">
        <v>0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1</v>
      </c>
      <c r="AK42" s="18">
        <v>1</v>
      </c>
      <c r="AL42" s="18">
        <v>1</v>
      </c>
      <c r="AM42" s="18">
        <v>1</v>
      </c>
      <c r="AN42" s="18">
        <v>1</v>
      </c>
      <c r="AO42" s="18">
        <v>1</v>
      </c>
      <c r="AP42" s="18">
        <v>1</v>
      </c>
      <c r="AQ42" s="18">
        <v>1</v>
      </c>
      <c r="AR42" s="18">
        <v>1</v>
      </c>
      <c r="AS42" s="18">
        <v>1</v>
      </c>
      <c r="AT42" s="18">
        <v>1</v>
      </c>
      <c r="AU42" s="13"/>
      <c r="AW42" s="34"/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">
        <f t="shared" si="2"/>
        <v>22</v>
      </c>
      <c r="BG42" s="10">
        <f>V42+BF42</f>
        <v>22</v>
      </c>
    </row>
    <row r="43" spans="1:59" ht="39" customHeight="1">
      <c r="A43" s="132"/>
      <c r="B43" s="15" t="s">
        <v>152</v>
      </c>
      <c r="C43" s="16" t="s">
        <v>184</v>
      </c>
      <c r="E43" s="12">
        <v>6</v>
      </c>
      <c r="F43" s="12">
        <v>6</v>
      </c>
      <c r="G43" s="12">
        <v>6</v>
      </c>
      <c r="H43" s="12">
        <v>6</v>
      </c>
      <c r="I43" s="12">
        <v>6</v>
      </c>
      <c r="J43" s="12">
        <v>6</v>
      </c>
      <c r="U43" s="1"/>
      <c r="V43" s="12">
        <v>36</v>
      </c>
      <c r="W43" s="18">
        <v>0</v>
      </c>
      <c r="X43" s="18">
        <v>0</v>
      </c>
      <c r="Y43" s="18"/>
      <c r="AL43" s="18"/>
      <c r="AM43" s="2"/>
      <c r="AW43" s="34"/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">
        <f t="shared" si="2"/>
        <v>0</v>
      </c>
      <c r="BG43" s="10">
        <f t="shared" si="1"/>
        <v>36</v>
      </c>
    </row>
    <row r="44" spans="1:59" s="39" customFormat="1" ht="83.25" customHeight="1">
      <c r="A44" s="132"/>
      <c r="B44" s="42" t="s">
        <v>132</v>
      </c>
      <c r="C44" s="43" t="s">
        <v>109</v>
      </c>
      <c r="D44" s="37"/>
      <c r="E44" s="38"/>
      <c r="F44" s="38"/>
      <c r="G44" s="39" t="s">
        <v>123</v>
      </c>
      <c r="U44" s="41"/>
      <c r="V44" s="38"/>
      <c r="W44" s="44"/>
      <c r="X44" s="44"/>
      <c r="Y44" s="40"/>
      <c r="AL44" s="40"/>
      <c r="AM44" s="36"/>
      <c r="AW44" s="36" t="s">
        <v>143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118">
        <f t="shared" si="2"/>
        <v>0</v>
      </c>
      <c r="BG44" s="36">
        <f t="shared" si="1"/>
        <v>0</v>
      </c>
    </row>
    <row r="45" spans="1:59" ht="26.25" customHeight="1">
      <c r="A45" s="132"/>
      <c r="B45" s="123" t="s">
        <v>136</v>
      </c>
      <c r="C45" s="122" t="s">
        <v>133</v>
      </c>
      <c r="D45" s="11" t="s">
        <v>89</v>
      </c>
      <c r="E45" s="12">
        <v>4</v>
      </c>
      <c r="F45" s="12">
        <v>4</v>
      </c>
      <c r="G45" s="12">
        <v>4</v>
      </c>
      <c r="H45" s="12">
        <v>4</v>
      </c>
      <c r="I45" s="12">
        <v>4</v>
      </c>
      <c r="J45" s="12">
        <v>4</v>
      </c>
      <c r="K45" s="12">
        <v>4</v>
      </c>
      <c r="L45" s="12">
        <v>4</v>
      </c>
      <c r="M45" s="12">
        <v>4</v>
      </c>
      <c r="N45" s="12">
        <v>4</v>
      </c>
      <c r="O45" s="12">
        <v>4</v>
      </c>
      <c r="P45" s="12">
        <v>4</v>
      </c>
      <c r="Q45" s="12">
        <v>4</v>
      </c>
      <c r="R45" s="12">
        <v>4</v>
      </c>
      <c r="S45" s="12">
        <v>4</v>
      </c>
      <c r="T45" s="12">
        <v>4</v>
      </c>
      <c r="U45" s="12">
        <v>4</v>
      </c>
      <c r="V45" s="12">
        <f>SUM(E45:U45)</f>
        <v>68</v>
      </c>
      <c r="W45" s="18">
        <v>0</v>
      </c>
      <c r="X45" s="18">
        <v>0</v>
      </c>
      <c r="Y45" s="18">
        <v>4</v>
      </c>
      <c r="Z45" s="18">
        <v>4</v>
      </c>
      <c r="AA45" s="18">
        <v>4</v>
      </c>
      <c r="AB45" s="18">
        <v>4</v>
      </c>
      <c r="AC45" s="18">
        <v>4</v>
      </c>
      <c r="AD45" s="18">
        <v>4</v>
      </c>
      <c r="AE45" s="18">
        <v>4</v>
      </c>
      <c r="AF45" s="18">
        <v>4</v>
      </c>
      <c r="AG45" s="18">
        <v>4</v>
      </c>
      <c r="AH45" s="18">
        <v>4</v>
      </c>
      <c r="AI45" s="18">
        <v>4</v>
      </c>
      <c r="AJ45" s="18">
        <v>4</v>
      </c>
      <c r="AK45" s="18">
        <v>4</v>
      </c>
      <c r="AL45" s="18">
        <v>4</v>
      </c>
      <c r="AM45" s="18">
        <v>4</v>
      </c>
      <c r="AN45" s="18">
        <v>4</v>
      </c>
      <c r="AO45" s="18">
        <v>4</v>
      </c>
      <c r="AP45" s="18">
        <v>4</v>
      </c>
      <c r="AQ45" s="18">
        <v>4</v>
      </c>
      <c r="AR45" s="18">
        <v>4</v>
      </c>
      <c r="AS45" s="18">
        <v>4</v>
      </c>
      <c r="AT45" s="18">
        <v>4</v>
      </c>
      <c r="AU45" s="2"/>
      <c r="AW45" s="34"/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">
        <f t="shared" si="2"/>
        <v>88</v>
      </c>
      <c r="BG45" s="10">
        <f t="shared" si="1"/>
        <v>156</v>
      </c>
    </row>
    <row r="46" spans="1:59" ht="63" customHeight="1">
      <c r="A46" s="132"/>
      <c r="B46" s="124"/>
      <c r="C46" s="122"/>
      <c r="D46" s="11" t="s">
        <v>88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V46" s="12">
        <f>SUM(E46:U46)</f>
        <v>34</v>
      </c>
      <c r="W46" s="18">
        <v>0</v>
      </c>
      <c r="X46" s="18">
        <v>0</v>
      </c>
      <c r="Y46" s="18">
        <v>2</v>
      </c>
      <c r="Z46" s="18">
        <v>2</v>
      </c>
      <c r="AA46" s="18">
        <v>2</v>
      </c>
      <c r="AB46" s="18">
        <v>2</v>
      </c>
      <c r="AC46" s="18">
        <v>2</v>
      </c>
      <c r="AD46" s="18">
        <v>2</v>
      </c>
      <c r="AE46" s="18">
        <v>2</v>
      </c>
      <c r="AF46" s="18">
        <v>2</v>
      </c>
      <c r="AG46" s="18">
        <v>2</v>
      </c>
      <c r="AH46" s="18">
        <v>2</v>
      </c>
      <c r="AI46" s="18">
        <v>2</v>
      </c>
      <c r="AJ46" s="18">
        <v>2</v>
      </c>
      <c r="AK46" s="18">
        <v>2</v>
      </c>
      <c r="AL46" s="18">
        <v>2</v>
      </c>
      <c r="AM46" s="18">
        <v>2</v>
      </c>
      <c r="AN46" s="18">
        <v>2</v>
      </c>
      <c r="AO46" s="18">
        <v>2</v>
      </c>
      <c r="AP46" s="18">
        <v>2</v>
      </c>
      <c r="AQ46" s="18">
        <v>2</v>
      </c>
      <c r="AR46" s="18">
        <v>2</v>
      </c>
      <c r="AS46" s="18">
        <v>2</v>
      </c>
      <c r="AT46" s="18">
        <v>2</v>
      </c>
      <c r="AW46" s="34"/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">
        <f t="shared" si="2"/>
        <v>44</v>
      </c>
      <c r="BG46" s="10">
        <f t="shared" si="1"/>
        <v>78</v>
      </c>
    </row>
    <row r="47" spans="1:59" ht="57" customHeight="1">
      <c r="A47" s="132"/>
      <c r="B47" s="117" t="s">
        <v>185</v>
      </c>
      <c r="C47" s="52" t="s">
        <v>186</v>
      </c>
      <c r="D47" s="11"/>
      <c r="E47" s="12"/>
      <c r="F47" s="12"/>
      <c r="V47" s="12"/>
      <c r="W47" s="18"/>
      <c r="X47" s="18"/>
      <c r="Y47" s="18"/>
      <c r="AU47" s="1">
        <v>36</v>
      </c>
      <c r="AW47" s="34"/>
      <c r="AX47" s="24"/>
      <c r="AY47" s="24"/>
      <c r="AZ47" s="24"/>
      <c r="BA47" s="24"/>
      <c r="BB47" s="24"/>
      <c r="BC47" s="24"/>
      <c r="BD47" s="24"/>
      <c r="BE47" s="24"/>
      <c r="BF47" s="2">
        <f t="shared" si="2"/>
        <v>36</v>
      </c>
      <c r="BG47" s="10"/>
    </row>
    <row r="48" spans="1:59" ht="48" customHeight="1">
      <c r="A48" s="132"/>
      <c r="B48" s="117" t="s">
        <v>187</v>
      </c>
      <c r="C48" s="52" t="s">
        <v>188</v>
      </c>
      <c r="D48" s="11"/>
      <c r="E48" s="12"/>
      <c r="F48" s="12"/>
      <c r="V48" s="12"/>
      <c r="W48" s="18"/>
      <c r="X48" s="18"/>
      <c r="Y48" s="18"/>
      <c r="AV48" s="1">
        <v>36</v>
      </c>
      <c r="AW48" s="34"/>
      <c r="AX48" s="24"/>
      <c r="AY48" s="24"/>
      <c r="AZ48" s="24"/>
      <c r="BA48" s="24"/>
      <c r="BB48" s="24"/>
      <c r="BC48" s="24"/>
      <c r="BD48" s="24"/>
      <c r="BE48" s="24"/>
      <c r="BF48" s="2">
        <f t="shared" si="2"/>
        <v>36</v>
      </c>
      <c r="BG48" s="10"/>
    </row>
    <row r="49" spans="1:59" ht="35.25" customHeight="1">
      <c r="A49" s="132"/>
      <c r="B49" s="139" t="s">
        <v>90</v>
      </c>
      <c r="C49" s="139"/>
      <c r="D49" s="139"/>
      <c r="E49" s="12">
        <f>E8+E10+E12+E15+E21+E23+E25+E28+E30+E32+E37+E43+E45+E19+E34</f>
        <v>36</v>
      </c>
      <c r="F49" s="12">
        <f aca="true" t="shared" si="5" ref="F49:U49">F8+F10+F12+F15+F21+F23+F25+F28+F30+F32+F37+F43+F45+F19+F34</f>
        <v>36</v>
      </c>
      <c r="G49" s="12">
        <f t="shared" si="5"/>
        <v>36</v>
      </c>
      <c r="H49" s="12">
        <f t="shared" si="5"/>
        <v>36</v>
      </c>
      <c r="I49" s="12">
        <f t="shared" si="5"/>
        <v>36</v>
      </c>
      <c r="J49" s="12">
        <f t="shared" si="5"/>
        <v>36</v>
      </c>
      <c r="K49" s="12">
        <f t="shared" si="5"/>
        <v>36</v>
      </c>
      <c r="L49" s="12">
        <f t="shared" si="5"/>
        <v>36</v>
      </c>
      <c r="M49" s="12">
        <f t="shared" si="5"/>
        <v>36</v>
      </c>
      <c r="N49" s="12">
        <f t="shared" si="5"/>
        <v>36</v>
      </c>
      <c r="O49" s="12">
        <f t="shared" si="5"/>
        <v>36</v>
      </c>
      <c r="P49" s="12">
        <f t="shared" si="5"/>
        <v>36</v>
      </c>
      <c r="Q49" s="12">
        <f t="shared" si="5"/>
        <v>36</v>
      </c>
      <c r="R49" s="12">
        <f t="shared" si="5"/>
        <v>36</v>
      </c>
      <c r="S49" s="12">
        <f t="shared" si="5"/>
        <v>36</v>
      </c>
      <c r="T49" s="12">
        <f t="shared" si="5"/>
        <v>36</v>
      </c>
      <c r="U49" s="12">
        <f t="shared" si="5"/>
        <v>36</v>
      </c>
      <c r="V49" s="12">
        <f>V8+V10+V12+V15+V21+V23+V25+V28+V30+V32+V37+V43+V45+V19+V34</f>
        <v>612</v>
      </c>
      <c r="W49" s="86">
        <v>0</v>
      </c>
      <c r="X49" s="86">
        <v>0</v>
      </c>
      <c r="Y49" s="86">
        <f>Y8+Y10+Y12+Y15+Y19+Y21+Y23+Y25+Y28+Y30+Y32+Y35+Y37+Y39+Y41+Y45</f>
        <v>36</v>
      </c>
      <c r="Z49" s="86">
        <f aca="true" t="shared" si="6" ref="Z49:AT49">Z8+Z10+Z12+Z15+Z19+Z21+Z23+Z25+Z28+Z30+Z32+Z35+Z37+Z39+Z41+Z45</f>
        <v>36</v>
      </c>
      <c r="AA49" s="86">
        <f t="shared" si="6"/>
        <v>36</v>
      </c>
      <c r="AB49" s="86">
        <f t="shared" si="6"/>
        <v>36</v>
      </c>
      <c r="AC49" s="86">
        <f t="shared" si="6"/>
        <v>36</v>
      </c>
      <c r="AD49" s="86">
        <f t="shared" si="6"/>
        <v>36</v>
      </c>
      <c r="AE49" s="86">
        <f t="shared" si="6"/>
        <v>36</v>
      </c>
      <c r="AF49" s="86">
        <f t="shared" si="6"/>
        <v>36</v>
      </c>
      <c r="AG49" s="86">
        <f t="shared" si="6"/>
        <v>36</v>
      </c>
      <c r="AH49" s="86">
        <f t="shared" si="6"/>
        <v>36</v>
      </c>
      <c r="AI49" s="86">
        <f t="shared" si="6"/>
        <v>36</v>
      </c>
      <c r="AJ49" s="86">
        <f t="shared" si="6"/>
        <v>36</v>
      </c>
      <c r="AK49" s="86">
        <f t="shared" si="6"/>
        <v>36</v>
      </c>
      <c r="AL49" s="86">
        <f t="shared" si="6"/>
        <v>36</v>
      </c>
      <c r="AM49" s="86">
        <f t="shared" si="6"/>
        <v>36</v>
      </c>
      <c r="AN49" s="86">
        <f t="shared" si="6"/>
        <v>36</v>
      </c>
      <c r="AO49" s="86">
        <f t="shared" si="6"/>
        <v>36</v>
      </c>
      <c r="AP49" s="86">
        <f t="shared" si="6"/>
        <v>36</v>
      </c>
      <c r="AQ49" s="86">
        <f t="shared" si="6"/>
        <v>36</v>
      </c>
      <c r="AR49" s="86">
        <f t="shared" si="6"/>
        <v>36</v>
      </c>
      <c r="AS49" s="86">
        <f t="shared" si="6"/>
        <v>36</v>
      </c>
      <c r="AT49" s="86">
        <f t="shared" si="6"/>
        <v>36</v>
      </c>
      <c r="AU49" s="1">
        <v>36</v>
      </c>
      <c r="AV49" s="1">
        <v>36</v>
      </c>
      <c r="AW49" s="34"/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78">
        <f>SUM(W49:BE49)</f>
        <v>864</v>
      </c>
      <c r="BG49" s="10">
        <f t="shared" si="1"/>
        <v>1476</v>
      </c>
    </row>
    <row r="50" spans="1:59" ht="38.25" customHeight="1">
      <c r="A50" s="132"/>
      <c r="B50" s="140" t="s">
        <v>91</v>
      </c>
      <c r="C50" s="140"/>
      <c r="D50" s="140"/>
      <c r="E50" s="12">
        <f>E9+E11+E13+E16+E20+E22+E24+E26+E29+E31+E33+E46</f>
        <v>15</v>
      </c>
      <c r="F50" s="12">
        <f aca="true" t="shared" si="7" ref="F50:U50">F9+F11+F13+F16+F20+F22+F24+F26+F29+F31+F33+F46</f>
        <v>15</v>
      </c>
      <c r="G50" s="12">
        <f t="shared" si="7"/>
        <v>15</v>
      </c>
      <c r="H50" s="12">
        <f t="shared" si="7"/>
        <v>15</v>
      </c>
      <c r="I50" s="12">
        <f t="shared" si="7"/>
        <v>15</v>
      </c>
      <c r="J50" s="12">
        <f t="shared" si="7"/>
        <v>15</v>
      </c>
      <c r="K50" s="12">
        <f t="shared" si="7"/>
        <v>15</v>
      </c>
      <c r="L50" s="12">
        <f t="shared" si="7"/>
        <v>15</v>
      </c>
      <c r="M50" s="12">
        <f t="shared" si="7"/>
        <v>15</v>
      </c>
      <c r="N50" s="12">
        <f t="shared" si="7"/>
        <v>15</v>
      </c>
      <c r="O50" s="12">
        <f t="shared" si="7"/>
        <v>15</v>
      </c>
      <c r="P50" s="12">
        <f t="shared" si="7"/>
        <v>15</v>
      </c>
      <c r="Q50" s="12">
        <f t="shared" si="7"/>
        <v>15</v>
      </c>
      <c r="R50" s="12">
        <f t="shared" si="7"/>
        <v>15</v>
      </c>
      <c r="S50" s="12">
        <f t="shared" si="7"/>
        <v>15</v>
      </c>
      <c r="T50" s="12">
        <f t="shared" si="7"/>
        <v>15</v>
      </c>
      <c r="U50" s="12">
        <f t="shared" si="7"/>
        <v>15</v>
      </c>
      <c r="V50" s="12">
        <f>V9+V11+V13+V16+V20+V22+V24+V26+V29+V31+V33+V46</f>
        <v>255</v>
      </c>
      <c r="W50" s="86">
        <v>0</v>
      </c>
      <c r="X50" s="86">
        <v>0</v>
      </c>
      <c r="Y50" s="12">
        <f>Y9+Y11+Y13+Y16+Y20+Y22+Y24+Y26+Y29+Y31+Y33+Y38+Y40+Y42+Y46</f>
        <v>15</v>
      </c>
      <c r="Z50" s="12">
        <f aca="true" t="shared" si="8" ref="Z50:AT50">Z9+Z11+Z13+Z16+Z20+Z22+Z24+Z26+Z29+Z31+Z33+Z38+Z40+Z42+Z46</f>
        <v>15</v>
      </c>
      <c r="AA50" s="12">
        <f t="shared" si="8"/>
        <v>15</v>
      </c>
      <c r="AB50" s="12">
        <f t="shared" si="8"/>
        <v>15</v>
      </c>
      <c r="AC50" s="12">
        <f t="shared" si="8"/>
        <v>15</v>
      </c>
      <c r="AD50" s="12">
        <f t="shared" si="8"/>
        <v>15</v>
      </c>
      <c r="AE50" s="12">
        <f t="shared" si="8"/>
        <v>15</v>
      </c>
      <c r="AF50" s="12">
        <f t="shared" si="8"/>
        <v>15</v>
      </c>
      <c r="AG50" s="12">
        <f t="shared" si="8"/>
        <v>15</v>
      </c>
      <c r="AH50" s="12">
        <f t="shared" si="8"/>
        <v>15</v>
      </c>
      <c r="AI50" s="12">
        <f t="shared" si="8"/>
        <v>15</v>
      </c>
      <c r="AJ50" s="12">
        <f t="shared" si="8"/>
        <v>15</v>
      </c>
      <c r="AK50" s="12">
        <f t="shared" si="8"/>
        <v>15</v>
      </c>
      <c r="AL50" s="12">
        <f t="shared" si="8"/>
        <v>15</v>
      </c>
      <c r="AM50" s="12">
        <f t="shared" si="8"/>
        <v>15</v>
      </c>
      <c r="AN50" s="12">
        <f t="shared" si="8"/>
        <v>15</v>
      </c>
      <c r="AO50" s="12">
        <f t="shared" si="8"/>
        <v>15</v>
      </c>
      <c r="AP50" s="12">
        <f t="shared" si="8"/>
        <v>15</v>
      </c>
      <c r="AQ50" s="12">
        <f t="shared" si="8"/>
        <v>15</v>
      </c>
      <c r="AR50" s="12">
        <f t="shared" si="8"/>
        <v>15</v>
      </c>
      <c r="AS50" s="12">
        <f t="shared" si="8"/>
        <v>15</v>
      </c>
      <c r="AT50" s="12">
        <f t="shared" si="8"/>
        <v>15</v>
      </c>
      <c r="AU50" s="17"/>
      <c r="AW50" s="34"/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">
        <f>SUM(W50:BE50)</f>
        <v>330</v>
      </c>
      <c r="BG50" s="10">
        <f t="shared" si="1"/>
        <v>585</v>
      </c>
    </row>
    <row r="51" spans="1:59" ht="19.5" customHeight="1">
      <c r="A51" s="132"/>
      <c r="B51" s="138" t="s">
        <v>92</v>
      </c>
      <c r="C51" s="138"/>
      <c r="D51" s="13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8"/>
      <c r="X51" s="18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W51" s="34"/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">
        <f>SUM(W51:BE51)</f>
        <v>0</v>
      </c>
      <c r="BG51" s="10">
        <f t="shared" si="1"/>
        <v>0</v>
      </c>
    </row>
    <row r="52" spans="1:59" ht="18.75">
      <c r="A52" s="132"/>
      <c r="B52" s="46"/>
      <c r="C52" s="46"/>
      <c r="D52" s="46"/>
      <c r="F52" s="12"/>
      <c r="AW52" s="1" t="s">
        <v>110</v>
      </c>
      <c r="BG52" s="47"/>
    </row>
    <row r="53" spans="1:50" ht="18.75">
      <c r="A53" s="133"/>
      <c r="F53" s="12"/>
      <c r="AX53" s="12"/>
    </row>
    <row r="54" spans="6:50" ht="18.75">
      <c r="F54" s="12"/>
      <c r="H54" s="12"/>
      <c r="AX54" s="12"/>
    </row>
    <row r="55" spans="6:50" ht="18.75">
      <c r="F55" s="12"/>
      <c r="H55" s="12"/>
      <c r="AX55" s="12"/>
    </row>
    <row r="56" spans="6:8" ht="18.75">
      <c r="F56" s="12"/>
      <c r="H56" s="12"/>
    </row>
    <row r="57" spans="6:8" ht="18.75">
      <c r="F57" s="12"/>
      <c r="H57" s="12"/>
    </row>
    <row r="58" spans="6:8" ht="18.75">
      <c r="F58" s="12"/>
      <c r="H58" s="12"/>
    </row>
  </sheetData>
  <sheetProtection/>
  <mergeCells count="54">
    <mergeCell ref="N2:Q2"/>
    <mergeCell ref="C10:C11"/>
    <mergeCell ref="B10:B11"/>
    <mergeCell ref="E2:H2"/>
    <mergeCell ref="J2:L2"/>
    <mergeCell ref="C21:C22"/>
    <mergeCell ref="B21:B22"/>
    <mergeCell ref="C15:C16"/>
    <mergeCell ref="C12:C13"/>
    <mergeCell ref="AO2:AR2"/>
    <mergeCell ref="AS2:AV2"/>
    <mergeCell ref="X2:Z2"/>
    <mergeCell ref="AB2:AD2"/>
    <mergeCell ref="AF2:AI2"/>
    <mergeCell ref="AK2:AM2"/>
    <mergeCell ref="R2:U2"/>
    <mergeCell ref="B2:B6"/>
    <mergeCell ref="C2:C6"/>
    <mergeCell ref="D2:D6"/>
    <mergeCell ref="C19:C20"/>
    <mergeCell ref="C8:C9"/>
    <mergeCell ref="B8:B9"/>
    <mergeCell ref="B12:B13"/>
    <mergeCell ref="B19:B20"/>
    <mergeCell ref="B15:B16"/>
    <mergeCell ref="C23:C24"/>
    <mergeCell ref="B49:D49"/>
    <mergeCell ref="B50:D50"/>
    <mergeCell ref="C37:C38"/>
    <mergeCell ref="B37:B38"/>
    <mergeCell ref="C28:C29"/>
    <mergeCell ref="B28:B29"/>
    <mergeCell ref="C30:C31"/>
    <mergeCell ref="C32:C33"/>
    <mergeCell ref="B32:B33"/>
    <mergeCell ref="A1:BG1"/>
    <mergeCell ref="BF3:BF4"/>
    <mergeCell ref="BG2:BG6"/>
    <mergeCell ref="A2:A53"/>
    <mergeCell ref="AX2:AZ2"/>
    <mergeCell ref="BB2:BE2"/>
    <mergeCell ref="E5:BE5"/>
    <mergeCell ref="V3:V4"/>
    <mergeCell ref="B51:D51"/>
    <mergeCell ref="B23:B24"/>
    <mergeCell ref="C45:C46"/>
    <mergeCell ref="B25:B26"/>
    <mergeCell ref="C25:C26"/>
    <mergeCell ref="B39:B40"/>
    <mergeCell ref="C39:C40"/>
    <mergeCell ref="B41:B42"/>
    <mergeCell ref="C41:C42"/>
    <mergeCell ref="B45:B46"/>
    <mergeCell ref="B30:B31"/>
  </mergeCells>
  <printOptions/>
  <pageMargins left="0.41" right="0.24" top="0.31" bottom="0.31" header="0.3" footer="0.3"/>
  <pageSetup fitToHeight="1" fitToWidth="1" horizontalDpi="180" verticalDpi="18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8"/>
  <sheetViews>
    <sheetView view="pageBreakPreview" zoomScale="60" zoomScaleNormal="75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4" sqref="W54"/>
    </sheetView>
  </sheetViews>
  <sheetFormatPr defaultColWidth="9.140625" defaultRowHeight="15"/>
  <cols>
    <col min="1" max="1" width="9.140625" style="50" customWidth="1"/>
    <col min="2" max="2" width="15.28125" style="50" customWidth="1"/>
    <col min="3" max="3" width="34.57421875" style="50" customWidth="1"/>
    <col min="4" max="4" width="23.28125" style="50" customWidth="1"/>
    <col min="5" max="21" width="5.7109375" style="50" customWidth="1"/>
    <col min="22" max="22" width="6.140625" style="50" customWidth="1"/>
    <col min="23" max="24" width="5.7109375" style="50" customWidth="1"/>
    <col min="25" max="25" width="6.140625" style="50" customWidth="1"/>
    <col min="26" max="26" width="5.7109375" style="99" customWidth="1"/>
    <col min="27" max="50" width="5.7109375" style="50" customWidth="1"/>
    <col min="51" max="51" width="7.57421875" style="50" customWidth="1"/>
    <col min="52" max="58" width="5.7109375" style="50" customWidth="1"/>
    <col min="59" max="59" width="11.8515625" style="50" customWidth="1"/>
    <col min="60" max="16384" width="9.140625" style="50" customWidth="1"/>
  </cols>
  <sheetData>
    <row r="1" spans="1:104" ht="25.5" customHeight="1">
      <c r="A1" s="152" t="s">
        <v>120</v>
      </c>
      <c r="B1" s="142" t="s">
        <v>0</v>
      </c>
      <c r="C1" s="143" t="s">
        <v>24</v>
      </c>
      <c r="D1" s="144" t="s">
        <v>25</v>
      </c>
      <c r="E1" s="135" t="s">
        <v>26</v>
      </c>
      <c r="F1" s="135"/>
      <c r="G1" s="135"/>
      <c r="H1" s="135"/>
      <c r="I1" s="1"/>
      <c r="J1" s="135" t="s">
        <v>27</v>
      </c>
      <c r="K1" s="135"/>
      <c r="L1" s="135"/>
      <c r="M1" s="1"/>
      <c r="N1" s="135" t="s">
        <v>28</v>
      </c>
      <c r="O1" s="135"/>
      <c r="P1" s="135"/>
      <c r="Q1" s="135"/>
      <c r="R1" s="135" t="s">
        <v>29</v>
      </c>
      <c r="S1" s="135"/>
      <c r="T1" s="135"/>
      <c r="U1" s="135"/>
      <c r="V1" s="2"/>
      <c r="W1" s="2"/>
      <c r="X1" s="135" t="s">
        <v>30</v>
      </c>
      <c r="Y1" s="134"/>
      <c r="Z1" s="134"/>
      <c r="AA1" s="45"/>
      <c r="AB1" s="1"/>
      <c r="AC1" s="2" t="s">
        <v>31</v>
      </c>
      <c r="AD1" s="45"/>
      <c r="AE1" s="45"/>
      <c r="AF1" s="135" t="s">
        <v>32</v>
      </c>
      <c r="AG1" s="134"/>
      <c r="AH1" s="134"/>
      <c r="AI1" s="134"/>
      <c r="AJ1" s="45"/>
      <c r="AK1" s="2"/>
      <c r="AL1" s="2" t="s">
        <v>33</v>
      </c>
      <c r="AM1" s="45"/>
      <c r="AN1" s="45"/>
      <c r="AO1" s="135" t="s">
        <v>34</v>
      </c>
      <c r="AP1" s="134"/>
      <c r="AQ1" s="134"/>
      <c r="AR1" s="134"/>
      <c r="AS1" s="135" t="s">
        <v>35</v>
      </c>
      <c r="AT1" s="134"/>
      <c r="AU1" s="134"/>
      <c r="AV1" s="134"/>
      <c r="AW1" s="2"/>
      <c r="AX1" s="134" t="s">
        <v>103</v>
      </c>
      <c r="AY1" s="134"/>
      <c r="AZ1" s="134"/>
      <c r="BA1" s="45"/>
      <c r="BB1" s="135" t="s">
        <v>104</v>
      </c>
      <c r="BC1" s="134"/>
      <c r="BD1" s="134"/>
      <c r="BE1" s="134"/>
      <c r="BF1" s="10"/>
      <c r="BG1" s="130" t="s">
        <v>106</v>
      </c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104" ht="99" customHeight="1">
      <c r="A2" s="132"/>
      <c r="B2" s="142"/>
      <c r="C2" s="143"/>
      <c r="D2" s="144"/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9" t="s">
        <v>52</v>
      </c>
      <c r="V2" s="137" t="s">
        <v>105</v>
      </c>
      <c r="W2" s="4" t="s">
        <v>102</v>
      </c>
      <c r="X2" s="4" t="s">
        <v>53</v>
      </c>
      <c r="Y2" s="4" t="s">
        <v>54</v>
      </c>
      <c r="Z2" s="98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4" t="s">
        <v>78</v>
      </c>
      <c r="AX2" s="6" t="s">
        <v>79</v>
      </c>
      <c r="AY2" s="4" t="s">
        <v>80</v>
      </c>
      <c r="AZ2" s="4" t="s">
        <v>81</v>
      </c>
      <c r="BA2" s="7" t="s">
        <v>82</v>
      </c>
      <c r="BB2" s="7" t="s">
        <v>83</v>
      </c>
      <c r="BC2" s="7" t="s">
        <v>84</v>
      </c>
      <c r="BD2" s="7" t="s">
        <v>85</v>
      </c>
      <c r="BE2" s="7" t="s">
        <v>86</v>
      </c>
      <c r="BF2" s="128" t="s">
        <v>105</v>
      </c>
      <c r="BG2" s="13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</row>
    <row r="3" spans="1:104" ht="25.5" customHeight="1">
      <c r="A3" s="132"/>
      <c r="B3" s="142"/>
      <c r="C3" s="143"/>
      <c r="D3" s="14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53"/>
      <c r="W3" s="10">
        <v>52</v>
      </c>
      <c r="X3" s="10">
        <v>1</v>
      </c>
      <c r="Y3" s="10">
        <v>2</v>
      </c>
      <c r="Z3" s="83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>
        <v>26</v>
      </c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54"/>
      <c r="BG3" s="13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1:104" ht="18" customHeight="1">
      <c r="A4" s="132"/>
      <c r="B4" s="142"/>
      <c r="C4" s="143"/>
      <c r="D4" s="144"/>
      <c r="E4" s="136" t="s">
        <v>87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0"/>
      <c r="BG4" s="13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8" customHeight="1">
      <c r="A5" s="132"/>
      <c r="B5" s="142"/>
      <c r="C5" s="143"/>
      <c r="D5" s="14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96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8">
        <v>43</v>
      </c>
      <c r="AX5" s="8">
        <v>44</v>
      </c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10"/>
      <c r="BG5" s="13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s="62" customFormat="1" ht="60" customHeight="1">
      <c r="A6" s="132"/>
      <c r="B6" s="64" t="s">
        <v>93</v>
      </c>
      <c r="C6" s="65" t="s">
        <v>94</v>
      </c>
      <c r="D6" s="6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7"/>
      <c r="V6" s="59"/>
      <c r="W6" s="59"/>
      <c r="X6" s="59"/>
      <c r="Y6" s="59"/>
      <c r="Z6" s="97"/>
      <c r="AA6" s="59"/>
      <c r="AB6" s="59"/>
      <c r="AC6" s="59"/>
      <c r="AD6" s="59"/>
      <c r="AE6" s="59"/>
      <c r="AF6" s="59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3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9.5" customHeight="1">
      <c r="A7" s="132"/>
      <c r="B7" s="122" t="s">
        <v>4</v>
      </c>
      <c r="C7" s="122" t="s">
        <v>5</v>
      </c>
      <c r="D7" s="11" t="s">
        <v>89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f>SUM(E7:T7)</f>
        <v>0</v>
      </c>
      <c r="W7" s="54" t="s">
        <v>167</v>
      </c>
      <c r="X7" s="54" t="s">
        <v>167</v>
      </c>
      <c r="Y7" s="12">
        <v>3</v>
      </c>
      <c r="Z7" s="99">
        <v>3</v>
      </c>
      <c r="AA7" s="12">
        <v>3</v>
      </c>
      <c r="AB7" s="12">
        <v>3</v>
      </c>
      <c r="AC7" s="12">
        <v>3</v>
      </c>
      <c r="AD7" s="12">
        <v>3</v>
      </c>
      <c r="AE7" s="12">
        <v>3</v>
      </c>
      <c r="AF7" s="12">
        <v>3</v>
      </c>
      <c r="AG7" s="12">
        <v>3</v>
      </c>
      <c r="AH7" s="12">
        <v>3</v>
      </c>
      <c r="AI7" s="12">
        <v>3</v>
      </c>
      <c r="AJ7" s="12">
        <v>3</v>
      </c>
      <c r="AK7" s="12">
        <v>3</v>
      </c>
      <c r="AL7" s="12">
        <v>3</v>
      </c>
      <c r="AM7" s="12">
        <v>3</v>
      </c>
      <c r="AN7" s="12">
        <v>3</v>
      </c>
      <c r="AO7" s="12">
        <v>3</v>
      </c>
      <c r="AP7" s="12">
        <v>3</v>
      </c>
      <c r="AQ7" s="12" t="s">
        <v>107</v>
      </c>
      <c r="AR7" s="12"/>
      <c r="AS7" s="12"/>
      <c r="AT7" s="12"/>
      <c r="AU7" s="12"/>
      <c r="AV7" s="12"/>
      <c r="AW7" s="100" t="s">
        <v>167</v>
      </c>
      <c r="AX7" s="100" t="s">
        <v>167</v>
      </c>
      <c r="AY7" s="100" t="s">
        <v>167</v>
      </c>
      <c r="AZ7" s="100" t="s">
        <v>167</v>
      </c>
      <c r="BA7" s="100" t="s">
        <v>167</v>
      </c>
      <c r="BB7" s="100" t="s">
        <v>167</v>
      </c>
      <c r="BC7" s="100" t="s">
        <v>167</v>
      </c>
      <c r="BD7" s="100" t="s">
        <v>167</v>
      </c>
      <c r="BE7" s="100" t="s">
        <v>167</v>
      </c>
      <c r="BF7" s="1">
        <f aca="true" t="shared" si="0" ref="BF7:BF12">SUM(Y7:AP7)</f>
        <v>54</v>
      </c>
      <c r="BG7" s="50">
        <f aca="true" t="shared" si="1" ref="BG7:BG12">V7+BF7</f>
        <v>54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</row>
    <row r="8" spans="1:104" ht="21.75" customHeight="1">
      <c r="A8" s="132"/>
      <c r="B8" s="122"/>
      <c r="C8" s="122"/>
      <c r="D8" s="11" t="s">
        <v>88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 aca="true" t="shared" si="2" ref="V8:V53">SUM(E8:T8)</f>
        <v>0</v>
      </c>
      <c r="W8" s="54" t="s">
        <v>167</v>
      </c>
      <c r="X8" s="54" t="s">
        <v>167</v>
      </c>
      <c r="Y8" s="12">
        <v>1.5</v>
      </c>
      <c r="Z8" s="12">
        <v>1.5</v>
      </c>
      <c r="AA8" s="12">
        <v>1.5</v>
      </c>
      <c r="AB8" s="12">
        <v>1.5</v>
      </c>
      <c r="AC8" s="12">
        <v>1.5</v>
      </c>
      <c r="AD8" s="12">
        <v>1.5</v>
      </c>
      <c r="AE8" s="12">
        <v>1.5</v>
      </c>
      <c r="AF8" s="12">
        <v>1.5</v>
      </c>
      <c r="AG8" s="12">
        <v>1.5</v>
      </c>
      <c r="AH8" s="12">
        <v>1.5</v>
      </c>
      <c r="AI8" s="12">
        <v>1.5</v>
      </c>
      <c r="AJ8" s="12">
        <v>1.5</v>
      </c>
      <c r="AK8" s="12">
        <v>1.5</v>
      </c>
      <c r="AL8" s="12">
        <v>1.5</v>
      </c>
      <c r="AM8" s="12">
        <v>1.5</v>
      </c>
      <c r="AN8" s="12">
        <v>1.5</v>
      </c>
      <c r="AO8" s="12">
        <v>1.5</v>
      </c>
      <c r="AP8" s="12">
        <v>1.5</v>
      </c>
      <c r="AQ8" s="12"/>
      <c r="AR8" s="12"/>
      <c r="AS8" s="12"/>
      <c r="AT8" s="12"/>
      <c r="AU8" s="12"/>
      <c r="AV8" s="12"/>
      <c r="AW8" s="100" t="s">
        <v>167</v>
      </c>
      <c r="AX8" s="100" t="s">
        <v>167</v>
      </c>
      <c r="AY8" s="100" t="s">
        <v>167</v>
      </c>
      <c r="AZ8" s="100" t="s">
        <v>167</v>
      </c>
      <c r="BA8" s="100" t="s">
        <v>167</v>
      </c>
      <c r="BB8" s="100" t="s">
        <v>167</v>
      </c>
      <c r="BC8" s="100" t="s">
        <v>167</v>
      </c>
      <c r="BD8" s="100" t="s">
        <v>167</v>
      </c>
      <c r="BE8" s="100" t="s">
        <v>167</v>
      </c>
      <c r="BF8" s="1">
        <f t="shared" si="0"/>
        <v>27</v>
      </c>
      <c r="BG8" s="50">
        <f t="shared" si="1"/>
        <v>27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spans="1:104" ht="18.75">
      <c r="A9" s="132"/>
      <c r="B9" s="122" t="s">
        <v>7</v>
      </c>
      <c r="C9" s="122" t="s">
        <v>1</v>
      </c>
      <c r="D9" s="11" t="s">
        <v>89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2">
        <f t="shared" si="2"/>
        <v>16</v>
      </c>
      <c r="W9" s="54" t="s">
        <v>167</v>
      </c>
      <c r="X9" s="54" t="s">
        <v>167</v>
      </c>
      <c r="Y9" s="12">
        <v>2</v>
      </c>
      <c r="Z9" s="99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2</v>
      </c>
      <c r="AQ9" s="12"/>
      <c r="AR9" s="12"/>
      <c r="AS9" s="12"/>
      <c r="AT9" s="12"/>
      <c r="AU9" s="12"/>
      <c r="AV9" s="12"/>
      <c r="AW9" s="100" t="s">
        <v>167</v>
      </c>
      <c r="AX9" s="100" t="s">
        <v>167</v>
      </c>
      <c r="AY9" s="100" t="s">
        <v>167</v>
      </c>
      <c r="AZ9" s="100" t="s">
        <v>167</v>
      </c>
      <c r="BA9" s="100" t="s">
        <v>167</v>
      </c>
      <c r="BB9" s="100" t="s">
        <v>167</v>
      </c>
      <c r="BC9" s="100" t="s">
        <v>167</v>
      </c>
      <c r="BD9" s="100" t="s">
        <v>167</v>
      </c>
      <c r="BE9" s="100" t="s">
        <v>167</v>
      </c>
      <c r="BF9" s="1">
        <f t="shared" si="0"/>
        <v>36</v>
      </c>
      <c r="BG9" s="50">
        <f t="shared" si="1"/>
        <v>52</v>
      </c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</row>
    <row r="10" spans="1:104" ht="18.75">
      <c r="A10" s="132"/>
      <c r="B10" s="122"/>
      <c r="C10" s="122"/>
      <c r="D10" s="11" t="s">
        <v>88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f t="shared" si="2"/>
        <v>0</v>
      </c>
      <c r="W10" s="54" t="s">
        <v>167</v>
      </c>
      <c r="X10" s="54" t="s">
        <v>167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0" t="s">
        <v>167</v>
      </c>
      <c r="AX10" s="100" t="s">
        <v>167</v>
      </c>
      <c r="AY10" s="100" t="s">
        <v>167</v>
      </c>
      <c r="AZ10" s="100" t="s">
        <v>167</v>
      </c>
      <c r="BA10" s="100" t="s">
        <v>167</v>
      </c>
      <c r="BB10" s="100" t="s">
        <v>167</v>
      </c>
      <c r="BC10" s="100" t="s">
        <v>167</v>
      </c>
      <c r="BD10" s="100" t="s">
        <v>167</v>
      </c>
      <c r="BE10" s="100" t="s">
        <v>167</v>
      </c>
      <c r="BF10" s="1">
        <f t="shared" si="0"/>
        <v>0</v>
      </c>
      <c r="BG10" s="50">
        <f t="shared" si="1"/>
        <v>0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</row>
    <row r="11" spans="1:104" ht="18.75">
      <c r="A11" s="132"/>
      <c r="B11" s="122" t="s">
        <v>8</v>
      </c>
      <c r="C11" s="122" t="s">
        <v>9</v>
      </c>
      <c r="D11" s="11" t="s">
        <v>89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/>
      <c r="V11" s="12">
        <f t="shared" si="2"/>
        <v>16</v>
      </c>
      <c r="W11" s="54" t="s">
        <v>167</v>
      </c>
      <c r="X11" s="54" t="s">
        <v>167</v>
      </c>
      <c r="Y11" s="12">
        <v>2</v>
      </c>
      <c r="Z11" s="99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/>
      <c r="AR11" s="12"/>
      <c r="AS11" s="12"/>
      <c r="AT11" s="12"/>
      <c r="AU11" s="12"/>
      <c r="AV11" s="12"/>
      <c r="AW11" s="100" t="s">
        <v>167</v>
      </c>
      <c r="AX11" s="100" t="s">
        <v>167</v>
      </c>
      <c r="AY11" s="100" t="s">
        <v>167</v>
      </c>
      <c r="AZ11" s="100" t="s">
        <v>167</v>
      </c>
      <c r="BA11" s="100" t="s">
        <v>167</v>
      </c>
      <c r="BB11" s="100" t="s">
        <v>167</v>
      </c>
      <c r="BC11" s="100" t="s">
        <v>167</v>
      </c>
      <c r="BD11" s="100" t="s">
        <v>167</v>
      </c>
      <c r="BE11" s="100" t="s">
        <v>167</v>
      </c>
      <c r="BF11" s="1">
        <f t="shared" si="0"/>
        <v>36</v>
      </c>
      <c r="BG11" s="50">
        <f t="shared" si="1"/>
        <v>52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104" ht="18.75">
      <c r="A12" s="132"/>
      <c r="B12" s="122"/>
      <c r="C12" s="122"/>
      <c r="D12" s="11" t="s">
        <v>88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/>
      <c r="V12" s="12">
        <f t="shared" si="2"/>
        <v>16</v>
      </c>
      <c r="W12" s="54" t="s">
        <v>167</v>
      </c>
      <c r="X12" s="54" t="s">
        <v>167</v>
      </c>
      <c r="Y12" s="12">
        <v>2</v>
      </c>
      <c r="Z12" s="99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/>
      <c r="AR12" s="12"/>
      <c r="AS12" s="12"/>
      <c r="AT12" s="12"/>
      <c r="AU12" s="12"/>
      <c r="AV12" s="12"/>
      <c r="AW12" s="100" t="s">
        <v>167</v>
      </c>
      <c r="AX12" s="100" t="s">
        <v>167</v>
      </c>
      <c r="AY12" s="100" t="s">
        <v>167</v>
      </c>
      <c r="AZ12" s="100" t="s">
        <v>167</v>
      </c>
      <c r="BA12" s="100" t="s">
        <v>167</v>
      </c>
      <c r="BB12" s="100" t="s">
        <v>167</v>
      </c>
      <c r="BC12" s="100" t="s">
        <v>167</v>
      </c>
      <c r="BD12" s="100" t="s">
        <v>167</v>
      </c>
      <c r="BE12" s="100" t="s">
        <v>167</v>
      </c>
      <c r="BF12" s="1">
        <f t="shared" si="0"/>
        <v>36</v>
      </c>
      <c r="BG12" s="50">
        <f t="shared" si="1"/>
        <v>52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</row>
    <row r="13" spans="1:104" s="57" customFormat="1" ht="21.75" customHeight="1">
      <c r="A13" s="132"/>
      <c r="B13" s="69" t="s">
        <v>97</v>
      </c>
      <c r="C13" s="70" t="s">
        <v>98</v>
      </c>
      <c r="D13" s="58"/>
      <c r="E13" s="54"/>
      <c r="F13" s="54"/>
      <c r="G13" s="54"/>
      <c r="H13" s="7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3"/>
      <c r="V13" s="73"/>
      <c r="W13" s="73"/>
      <c r="X13" s="73"/>
      <c r="Y13" s="72"/>
      <c r="Z13" s="100"/>
      <c r="AM13" s="72"/>
      <c r="AN13" s="71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1:104" s="57" customFormat="1" ht="47.25" customHeight="1">
      <c r="A14" s="132"/>
      <c r="B14" s="64" t="s">
        <v>99</v>
      </c>
      <c r="C14" s="65" t="s">
        <v>100</v>
      </c>
      <c r="D14" s="58"/>
      <c r="E14" s="54"/>
      <c r="F14" s="54"/>
      <c r="G14" s="54"/>
      <c r="H14" s="7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73"/>
      <c r="V14" s="73"/>
      <c r="W14" s="73"/>
      <c r="X14" s="73"/>
      <c r="Y14" s="72"/>
      <c r="Z14" s="100"/>
      <c r="AM14" s="72"/>
      <c r="AN14" s="71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</row>
    <row r="15" spans="1:104" ht="18.75" customHeight="1">
      <c r="A15" s="132"/>
      <c r="B15" s="150" t="s">
        <v>12</v>
      </c>
      <c r="C15" s="150" t="s">
        <v>13</v>
      </c>
      <c r="D15" s="11" t="s">
        <v>89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 t="s">
        <v>111</v>
      </c>
      <c r="V15" s="12">
        <f aca="true" t="shared" si="3" ref="V15:V24">SUM(E15:T15)</f>
        <v>32</v>
      </c>
      <c r="W15" s="54" t="s">
        <v>167</v>
      </c>
      <c r="X15" s="54" t="s">
        <v>167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00" t="s">
        <v>167</v>
      </c>
      <c r="AX15" s="100" t="s">
        <v>167</v>
      </c>
      <c r="AY15" s="100" t="s">
        <v>167</v>
      </c>
      <c r="AZ15" s="100" t="s">
        <v>167</v>
      </c>
      <c r="BA15" s="100" t="s">
        <v>167</v>
      </c>
      <c r="BB15" s="100" t="s">
        <v>167</v>
      </c>
      <c r="BC15" s="100" t="s">
        <v>167</v>
      </c>
      <c r="BD15" s="100" t="s">
        <v>167</v>
      </c>
      <c r="BE15" s="100" t="s">
        <v>167</v>
      </c>
      <c r="BF15" s="1">
        <f>SUM(Y15:AP15)</f>
        <v>0</v>
      </c>
      <c r="BG15" s="50">
        <f>V15+BF15</f>
        <v>32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</row>
    <row r="16" spans="1:104" ht="18.75">
      <c r="A16" s="132"/>
      <c r="B16" s="151"/>
      <c r="C16" s="151"/>
      <c r="D16" s="11" t="s">
        <v>88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/>
      <c r="V16" s="12">
        <f t="shared" si="3"/>
        <v>16</v>
      </c>
      <c r="W16" s="54" t="s">
        <v>167</v>
      </c>
      <c r="X16" s="54" t="s">
        <v>167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00" t="s">
        <v>167</v>
      </c>
      <c r="AX16" s="100" t="s">
        <v>167</v>
      </c>
      <c r="AY16" s="100" t="s">
        <v>167</v>
      </c>
      <c r="AZ16" s="100" t="s">
        <v>167</v>
      </c>
      <c r="BA16" s="100" t="s">
        <v>167</v>
      </c>
      <c r="BB16" s="100" t="s">
        <v>167</v>
      </c>
      <c r="BC16" s="100" t="s">
        <v>167</v>
      </c>
      <c r="BD16" s="100" t="s">
        <v>167</v>
      </c>
      <c r="BE16" s="100" t="s">
        <v>167</v>
      </c>
      <c r="BF16" s="1">
        <f aca="true" t="shared" si="4" ref="BF16:BF50">SUM(Y16:AP16)</f>
        <v>0</v>
      </c>
      <c r="BG16" s="50">
        <f aca="true" t="shared" si="5" ref="BG16:BG50">V16+BF16</f>
        <v>16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</row>
    <row r="17" spans="1:104" ht="18.75">
      <c r="A17" s="132"/>
      <c r="B17" s="122" t="s">
        <v>14</v>
      </c>
      <c r="C17" s="122" t="s">
        <v>122</v>
      </c>
      <c r="D17" s="11" t="s">
        <v>89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 t="s">
        <v>111</v>
      </c>
      <c r="V17" s="12">
        <f t="shared" si="3"/>
        <v>32</v>
      </c>
      <c r="W17" s="54" t="s">
        <v>167</v>
      </c>
      <c r="X17" s="54" t="s">
        <v>167</v>
      </c>
      <c r="Y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00" t="s">
        <v>167</v>
      </c>
      <c r="AX17" s="100" t="s">
        <v>167</v>
      </c>
      <c r="AY17" s="100" t="s">
        <v>167</v>
      </c>
      <c r="AZ17" s="100" t="s">
        <v>167</v>
      </c>
      <c r="BA17" s="100" t="s">
        <v>167</v>
      </c>
      <c r="BB17" s="100" t="s">
        <v>167</v>
      </c>
      <c r="BC17" s="100" t="s">
        <v>167</v>
      </c>
      <c r="BD17" s="100" t="s">
        <v>167</v>
      </c>
      <c r="BE17" s="100" t="s">
        <v>167</v>
      </c>
      <c r="BF17" s="1">
        <f t="shared" si="4"/>
        <v>0</v>
      </c>
      <c r="BG17" s="50">
        <f t="shared" si="5"/>
        <v>32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</row>
    <row r="18" spans="1:104" ht="18.75">
      <c r="A18" s="132"/>
      <c r="B18" s="122"/>
      <c r="C18" s="122"/>
      <c r="D18" s="11" t="s">
        <v>88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/>
      <c r="V18" s="12">
        <f t="shared" si="3"/>
        <v>16</v>
      </c>
      <c r="W18" s="54" t="s">
        <v>167</v>
      </c>
      <c r="X18" s="54" t="s">
        <v>167</v>
      </c>
      <c r="Y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00" t="s">
        <v>167</v>
      </c>
      <c r="AX18" s="100" t="s">
        <v>167</v>
      </c>
      <c r="AY18" s="100" t="s">
        <v>167</v>
      </c>
      <c r="AZ18" s="100" t="s">
        <v>167</v>
      </c>
      <c r="BA18" s="100" t="s">
        <v>167</v>
      </c>
      <c r="BB18" s="100" t="s">
        <v>167</v>
      </c>
      <c r="BC18" s="100" t="s">
        <v>167</v>
      </c>
      <c r="BD18" s="100" t="s">
        <v>167</v>
      </c>
      <c r="BE18" s="100" t="s">
        <v>167</v>
      </c>
      <c r="BF18" s="1">
        <f t="shared" si="4"/>
        <v>0</v>
      </c>
      <c r="BG18" s="50">
        <f t="shared" si="5"/>
        <v>16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</row>
    <row r="19" spans="1:104" ht="18.75">
      <c r="A19" s="132"/>
      <c r="B19" s="122" t="s">
        <v>18</v>
      </c>
      <c r="C19" s="122" t="s">
        <v>126</v>
      </c>
      <c r="D19" s="11" t="s">
        <v>89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1" t="s">
        <v>111</v>
      </c>
      <c r="V19" s="12">
        <f t="shared" si="3"/>
        <v>32</v>
      </c>
      <c r="W19" s="54" t="s">
        <v>167</v>
      </c>
      <c r="X19" s="54" t="s">
        <v>167</v>
      </c>
      <c r="Y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00" t="s">
        <v>167</v>
      </c>
      <c r="AX19" s="100" t="s">
        <v>167</v>
      </c>
      <c r="AY19" s="100" t="s">
        <v>167</v>
      </c>
      <c r="AZ19" s="100" t="s">
        <v>167</v>
      </c>
      <c r="BA19" s="100" t="s">
        <v>167</v>
      </c>
      <c r="BB19" s="100" t="s">
        <v>167</v>
      </c>
      <c r="BC19" s="100" t="s">
        <v>167</v>
      </c>
      <c r="BD19" s="100" t="s">
        <v>167</v>
      </c>
      <c r="BE19" s="100" t="s">
        <v>167</v>
      </c>
      <c r="BF19" s="1">
        <f t="shared" si="4"/>
        <v>0</v>
      </c>
      <c r="BG19" s="50">
        <f t="shared" si="5"/>
        <v>32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</row>
    <row r="20" spans="1:104" ht="18.75">
      <c r="A20" s="132"/>
      <c r="B20" s="122"/>
      <c r="C20" s="122"/>
      <c r="D20" s="11" t="s">
        <v>88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V20" s="12">
        <f t="shared" si="3"/>
        <v>16</v>
      </c>
      <c r="W20" s="54" t="s">
        <v>167</v>
      </c>
      <c r="X20" s="54" t="s">
        <v>167</v>
      </c>
      <c r="Y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00" t="s">
        <v>167</v>
      </c>
      <c r="AX20" s="100" t="s">
        <v>167</v>
      </c>
      <c r="AY20" s="100" t="s">
        <v>167</v>
      </c>
      <c r="AZ20" s="100" t="s">
        <v>167</v>
      </c>
      <c r="BA20" s="100" t="s">
        <v>167</v>
      </c>
      <c r="BB20" s="100" t="s">
        <v>167</v>
      </c>
      <c r="BC20" s="100" t="s">
        <v>167</v>
      </c>
      <c r="BD20" s="100" t="s">
        <v>167</v>
      </c>
      <c r="BE20" s="100" t="s">
        <v>167</v>
      </c>
      <c r="BF20" s="1">
        <f t="shared" si="4"/>
        <v>0</v>
      </c>
      <c r="BG20" s="50">
        <f t="shared" si="5"/>
        <v>16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</row>
    <row r="21" spans="1:104" ht="18.75">
      <c r="A21" s="132"/>
      <c r="B21" s="122" t="s">
        <v>162</v>
      </c>
      <c r="C21" s="122" t="s">
        <v>166</v>
      </c>
      <c r="D21" s="11" t="s">
        <v>89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V21" s="12">
        <f t="shared" si="3"/>
        <v>32</v>
      </c>
      <c r="W21" s="54" t="s">
        <v>167</v>
      </c>
      <c r="X21" s="54" t="s">
        <v>167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12"/>
      <c r="AR21" s="12"/>
      <c r="AS21" s="12"/>
      <c r="AT21" s="12"/>
      <c r="AU21" s="12"/>
      <c r="AV21" s="12"/>
      <c r="AW21" s="100" t="s">
        <v>167</v>
      </c>
      <c r="AX21" s="100" t="s">
        <v>167</v>
      </c>
      <c r="AY21" s="100" t="s">
        <v>167</v>
      </c>
      <c r="AZ21" s="100" t="s">
        <v>167</v>
      </c>
      <c r="BA21" s="100" t="s">
        <v>167</v>
      </c>
      <c r="BB21" s="100" t="s">
        <v>167</v>
      </c>
      <c r="BC21" s="100" t="s">
        <v>167</v>
      </c>
      <c r="BD21" s="100" t="s">
        <v>167</v>
      </c>
      <c r="BE21" s="100" t="s">
        <v>167</v>
      </c>
      <c r="BF21" s="1">
        <f t="shared" si="4"/>
        <v>36</v>
      </c>
      <c r="BG21" s="50">
        <f t="shared" si="5"/>
        <v>68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</row>
    <row r="22" spans="1:104" ht="18.75">
      <c r="A22" s="132"/>
      <c r="B22" s="122"/>
      <c r="C22" s="122"/>
      <c r="D22" s="11" t="s">
        <v>88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V22" s="12">
        <f t="shared" si="3"/>
        <v>16</v>
      </c>
      <c r="W22" s="54" t="s">
        <v>167</v>
      </c>
      <c r="X22" s="54" t="s">
        <v>167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12">
        <v>1</v>
      </c>
      <c r="AM22" s="12">
        <v>1</v>
      </c>
      <c r="AN22" s="12">
        <v>1</v>
      </c>
      <c r="AO22" s="12">
        <v>1</v>
      </c>
      <c r="AP22" s="12">
        <v>1</v>
      </c>
      <c r="AQ22" s="12"/>
      <c r="AR22" s="12"/>
      <c r="AS22" s="12"/>
      <c r="AT22" s="12"/>
      <c r="AU22" s="12"/>
      <c r="AV22" s="12"/>
      <c r="AW22" s="100" t="s">
        <v>167</v>
      </c>
      <c r="AX22" s="100" t="s">
        <v>167</v>
      </c>
      <c r="AY22" s="100" t="s">
        <v>167</v>
      </c>
      <c r="AZ22" s="100" t="s">
        <v>167</v>
      </c>
      <c r="BA22" s="100" t="s">
        <v>167</v>
      </c>
      <c r="BB22" s="100" t="s">
        <v>167</v>
      </c>
      <c r="BC22" s="100" t="s">
        <v>167</v>
      </c>
      <c r="BD22" s="100" t="s">
        <v>167</v>
      </c>
      <c r="BE22" s="100" t="s">
        <v>167</v>
      </c>
      <c r="BF22" s="1">
        <f t="shared" si="4"/>
        <v>18</v>
      </c>
      <c r="BG22" s="50">
        <f t="shared" si="5"/>
        <v>34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</row>
    <row r="23" spans="1:104" ht="18.75">
      <c r="A23" s="132"/>
      <c r="B23" s="122" t="s">
        <v>163</v>
      </c>
      <c r="C23" s="122" t="s">
        <v>164</v>
      </c>
      <c r="D23" s="11" t="s">
        <v>89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V23" s="12">
        <f t="shared" si="3"/>
        <v>32</v>
      </c>
      <c r="W23" s="54" t="s">
        <v>167</v>
      </c>
      <c r="X23" s="54" t="s">
        <v>167</v>
      </c>
      <c r="Y23" s="12">
        <v>2</v>
      </c>
      <c r="Z23" s="12">
        <v>2</v>
      </c>
      <c r="AA23" s="12">
        <v>2</v>
      </c>
      <c r="AB23" s="12">
        <v>2</v>
      </c>
      <c r="AC23" s="12">
        <v>2</v>
      </c>
      <c r="AD23" s="12">
        <v>2</v>
      </c>
      <c r="AE23" s="12">
        <v>2</v>
      </c>
      <c r="AF23" s="12">
        <v>2</v>
      </c>
      <c r="AG23" s="12">
        <v>2</v>
      </c>
      <c r="AH23" s="12">
        <v>2</v>
      </c>
      <c r="AI23" s="12">
        <v>2</v>
      </c>
      <c r="AJ23" s="12">
        <v>2</v>
      </c>
      <c r="AK23" s="12">
        <v>2</v>
      </c>
      <c r="AL23" s="12">
        <v>2</v>
      </c>
      <c r="AM23" s="12">
        <v>2</v>
      </c>
      <c r="AN23" s="12">
        <v>2</v>
      </c>
      <c r="AO23" s="12">
        <v>2</v>
      </c>
      <c r="AP23" s="12">
        <v>2</v>
      </c>
      <c r="AQ23" s="12" t="s">
        <v>107</v>
      </c>
      <c r="AR23" s="12"/>
      <c r="AS23" s="12"/>
      <c r="AT23" s="12"/>
      <c r="AU23" s="12"/>
      <c r="AV23" s="12"/>
      <c r="AW23" s="100" t="s">
        <v>167</v>
      </c>
      <c r="AX23" s="100" t="s">
        <v>167</v>
      </c>
      <c r="AY23" s="100" t="s">
        <v>167</v>
      </c>
      <c r="AZ23" s="100" t="s">
        <v>167</v>
      </c>
      <c r="BA23" s="100" t="s">
        <v>167</v>
      </c>
      <c r="BB23" s="100" t="s">
        <v>167</v>
      </c>
      <c r="BC23" s="100" t="s">
        <v>167</v>
      </c>
      <c r="BD23" s="100" t="s">
        <v>167</v>
      </c>
      <c r="BE23" s="100" t="s">
        <v>167</v>
      </c>
      <c r="BF23" s="1">
        <f t="shared" si="4"/>
        <v>36</v>
      </c>
      <c r="BG23" s="50">
        <f t="shared" si="5"/>
        <v>68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</row>
    <row r="24" spans="1:104" ht="18.75">
      <c r="A24" s="132"/>
      <c r="B24" s="122"/>
      <c r="C24" s="122"/>
      <c r="D24" s="11" t="s">
        <v>88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V24" s="12">
        <f t="shared" si="3"/>
        <v>16</v>
      </c>
      <c r="W24" s="54" t="s">
        <v>167</v>
      </c>
      <c r="X24" s="54" t="s">
        <v>167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/>
      <c r="AR24" s="12"/>
      <c r="AS24" s="12"/>
      <c r="AT24" s="12"/>
      <c r="AU24" s="12"/>
      <c r="AV24" s="12"/>
      <c r="AW24" s="100" t="s">
        <v>167</v>
      </c>
      <c r="AX24" s="100" t="s">
        <v>167</v>
      </c>
      <c r="AY24" s="100" t="s">
        <v>167</v>
      </c>
      <c r="AZ24" s="100" t="s">
        <v>167</v>
      </c>
      <c r="BA24" s="100" t="s">
        <v>167</v>
      </c>
      <c r="BB24" s="100" t="s">
        <v>167</v>
      </c>
      <c r="BC24" s="100" t="s">
        <v>167</v>
      </c>
      <c r="BD24" s="100" t="s">
        <v>167</v>
      </c>
      <c r="BE24" s="100" t="s">
        <v>167</v>
      </c>
      <c r="BF24" s="1">
        <f t="shared" si="4"/>
        <v>18</v>
      </c>
      <c r="BG24" s="50">
        <f t="shared" si="5"/>
        <v>34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s="57" customFormat="1" ht="55.5" customHeight="1">
      <c r="A25" s="132"/>
      <c r="B25" s="88" t="s">
        <v>134</v>
      </c>
      <c r="C25" s="87" t="s">
        <v>135</v>
      </c>
      <c r="D25" s="89"/>
      <c r="E25" s="54"/>
      <c r="F25" s="54"/>
      <c r="G25" s="54"/>
      <c r="H25" s="7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73"/>
      <c r="V25" s="73"/>
      <c r="W25" s="73"/>
      <c r="X25" s="73"/>
      <c r="Y25" s="72"/>
      <c r="Z25" s="100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72"/>
      <c r="AN25" s="71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107">
        <f t="shared" si="4"/>
        <v>0</v>
      </c>
      <c r="BG25" s="119">
        <f t="shared" si="5"/>
        <v>0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42" customHeight="1">
      <c r="A26" s="132"/>
      <c r="B26" s="150" t="s">
        <v>142</v>
      </c>
      <c r="C26" s="150" t="s">
        <v>145</v>
      </c>
      <c r="D26" s="11" t="s">
        <v>89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2"/>
      <c r="V26" s="12">
        <f t="shared" si="2"/>
        <v>32</v>
      </c>
      <c r="W26" s="54" t="s">
        <v>167</v>
      </c>
      <c r="X26" s="54" t="s">
        <v>167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/>
      <c r="AR26" s="12"/>
      <c r="AS26" s="12"/>
      <c r="AT26" s="12"/>
      <c r="AU26" s="12"/>
      <c r="AV26" s="12"/>
      <c r="AW26" s="100" t="s">
        <v>167</v>
      </c>
      <c r="AX26" s="100" t="s">
        <v>167</v>
      </c>
      <c r="AY26" s="100" t="s">
        <v>167</v>
      </c>
      <c r="AZ26" s="100" t="s">
        <v>167</v>
      </c>
      <c r="BA26" s="100" t="s">
        <v>167</v>
      </c>
      <c r="BB26" s="100" t="s">
        <v>167</v>
      </c>
      <c r="BC26" s="100" t="s">
        <v>167</v>
      </c>
      <c r="BD26" s="100" t="s">
        <v>167</v>
      </c>
      <c r="BE26" s="100" t="s">
        <v>167</v>
      </c>
      <c r="BF26" s="1">
        <f t="shared" si="4"/>
        <v>36</v>
      </c>
      <c r="BG26" s="50">
        <f t="shared" si="5"/>
        <v>68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52.5" customHeight="1">
      <c r="A27" s="132"/>
      <c r="B27" s="151"/>
      <c r="C27" s="151"/>
      <c r="D27" s="11" t="s">
        <v>88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/>
      <c r="V27" s="12">
        <f t="shared" si="2"/>
        <v>16</v>
      </c>
      <c r="W27" s="54" t="s">
        <v>167</v>
      </c>
      <c r="X27" s="54" t="s">
        <v>167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/>
      <c r="AR27" s="12"/>
      <c r="AS27" s="12"/>
      <c r="AT27" s="12"/>
      <c r="AU27" s="12"/>
      <c r="AV27" s="12"/>
      <c r="AW27" s="100" t="s">
        <v>167</v>
      </c>
      <c r="AX27" s="100" t="s">
        <v>167</v>
      </c>
      <c r="AY27" s="100" t="s">
        <v>167</v>
      </c>
      <c r="AZ27" s="100" t="s">
        <v>167</v>
      </c>
      <c r="BA27" s="100" t="s">
        <v>167</v>
      </c>
      <c r="BB27" s="100" t="s">
        <v>167</v>
      </c>
      <c r="BC27" s="100" t="s">
        <v>167</v>
      </c>
      <c r="BD27" s="100" t="s">
        <v>167</v>
      </c>
      <c r="BE27" s="100" t="s">
        <v>167</v>
      </c>
      <c r="BF27" s="1">
        <f t="shared" si="4"/>
        <v>18</v>
      </c>
      <c r="BG27" s="50">
        <f t="shared" si="5"/>
        <v>34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36" customHeight="1">
      <c r="A28" s="132"/>
      <c r="B28" s="150" t="s">
        <v>146</v>
      </c>
      <c r="C28" s="150" t="s">
        <v>147</v>
      </c>
      <c r="D28" s="11" t="s">
        <v>89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/>
      <c r="V28" s="12">
        <f t="shared" si="2"/>
        <v>32</v>
      </c>
      <c r="W28" s="54" t="s">
        <v>167</v>
      </c>
      <c r="X28" s="54" t="s">
        <v>167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/>
      <c r="AR28" s="12"/>
      <c r="AS28" s="12"/>
      <c r="AT28" s="12"/>
      <c r="AU28" s="12"/>
      <c r="AV28" s="12"/>
      <c r="AW28" s="100" t="s">
        <v>167</v>
      </c>
      <c r="AX28" s="100" t="s">
        <v>167</v>
      </c>
      <c r="AY28" s="100" t="s">
        <v>167</v>
      </c>
      <c r="AZ28" s="100" t="s">
        <v>167</v>
      </c>
      <c r="BA28" s="100" t="s">
        <v>167</v>
      </c>
      <c r="BB28" s="100" t="s">
        <v>167</v>
      </c>
      <c r="BC28" s="100" t="s">
        <v>167</v>
      </c>
      <c r="BD28" s="100" t="s">
        <v>167</v>
      </c>
      <c r="BE28" s="100" t="s">
        <v>167</v>
      </c>
      <c r="BF28" s="1">
        <f t="shared" si="4"/>
        <v>36</v>
      </c>
      <c r="BG28" s="50">
        <f t="shared" si="5"/>
        <v>68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43.5" customHeight="1">
      <c r="A29" s="132"/>
      <c r="B29" s="151"/>
      <c r="C29" s="151"/>
      <c r="D29" s="11" t="s">
        <v>88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/>
      <c r="V29" s="12">
        <f t="shared" si="2"/>
        <v>16</v>
      </c>
      <c r="W29" s="54" t="s">
        <v>167</v>
      </c>
      <c r="X29" s="54" t="s">
        <v>167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/>
      <c r="AR29" s="12"/>
      <c r="AS29" s="12"/>
      <c r="AT29" s="12"/>
      <c r="AU29" s="12"/>
      <c r="AV29" s="12"/>
      <c r="AW29" s="100" t="s">
        <v>167</v>
      </c>
      <c r="AX29" s="100" t="s">
        <v>167</v>
      </c>
      <c r="AY29" s="100" t="s">
        <v>167</v>
      </c>
      <c r="AZ29" s="100" t="s">
        <v>167</v>
      </c>
      <c r="BA29" s="100" t="s">
        <v>167</v>
      </c>
      <c r="BB29" s="100" t="s">
        <v>167</v>
      </c>
      <c r="BC29" s="100" t="s">
        <v>167</v>
      </c>
      <c r="BD29" s="100" t="s">
        <v>167</v>
      </c>
      <c r="BE29" s="100" t="s">
        <v>167</v>
      </c>
      <c r="BF29" s="1">
        <f t="shared" si="4"/>
        <v>18</v>
      </c>
      <c r="BG29" s="50">
        <f t="shared" si="5"/>
        <v>34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35.25" customHeight="1">
      <c r="A30" s="132"/>
      <c r="B30" s="150" t="s">
        <v>141</v>
      </c>
      <c r="C30" s="150" t="s">
        <v>139</v>
      </c>
      <c r="D30" s="11" t="s">
        <v>89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V30" s="12">
        <f t="shared" si="2"/>
        <v>32</v>
      </c>
      <c r="W30" s="54" t="s">
        <v>167</v>
      </c>
      <c r="X30" s="54" t="s">
        <v>167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2</v>
      </c>
      <c r="AQ30" s="12"/>
      <c r="AR30" s="12"/>
      <c r="AS30" s="12"/>
      <c r="AT30" s="12"/>
      <c r="AU30" s="12"/>
      <c r="AV30" s="12"/>
      <c r="AW30" s="100" t="s">
        <v>167</v>
      </c>
      <c r="AX30" s="100" t="s">
        <v>167</v>
      </c>
      <c r="AY30" s="100" t="s">
        <v>167</v>
      </c>
      <c r="AZ30" s="100" t="s">
        <v>167</v>
      </c>
      <c r="BA30" s="100" t="s">
        <v>167</v>
      </c>
      <c r="BB30" s="100" t="s">
        <v>167</v>
      </c>
      <c r="BC30" s="100" t="s">
        <v>167</v>
      </c>
      <c r="BD30" s="100" t="s">
        <v>167</v>
      </c>
      <c r="BE30" s="100" t="s">
        <v>167</v>
      </c>
      <c r="BF30" s="1">
        <f t="shared" si="4"/>
        <v>36</v>
      </c>
      <c r="BG30" s="50">
        <f t="shared" si="5"/>
        <v>68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48" customHeight="1">
      <c r="A31" s="132"/>
      <c r="B31" s="151"/>
      <c r="C31" s="151"/>
      <c r="D31" s="11" t="s">
        <v>88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2">
        <f t="shared" si="2"/>
        <v>16</v>
      </c>
      <c r="W31" s="54" t="s">
        <v>167</v>
      </c>
      <c r="X31" s="54" t="s">
        <v>167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/>
      <c r="AR31" s="12"/>
      <c r="AS31" s="12"/>
      <c r="AT31" s="12"/>
      <c r="AU31" s="12"/>
      <c r="AV31" s="12"/>
      <c r="AW31" s="100" t="s">
        <v>167</v>
      </c>
      <c r="AX31" s="100" t="s">
        <v>167</v>
      </c>
      <c r="AY31" s="100" t="s">
        <v>167</v>
      </c>
      <c r="AZ31" s="100" t="s">
        <v>167</v>
      </c>
      <c r="BA31" s="100" t="s">
        <v>167</v>
      </c>
      <c r="BB31" s="100" t="s">
        <v>167</v>
      </c>
      <c r="BC31" s="100" t="s">
        <v>167</v>
      </c>
      <c r="BD31" s="100" t="s">
        <v>167</v>
      </c>
      <c r="BE31" s="100" t="s">
        <v>167</v>
      </c>
      <c r="BF31" s="1">
        <f t="shared" si="4"/>
        <v>18</v>
      </c>
      <c r="BG31" s="50">
        <f t="shared" si="5"/>
        <v>34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37.5" customHeight="1">
      <c r="A32" s="132"/>
      <c r="B32" s="150" t="s">
        <v>148</v>
      </c>
      <c r="C32" s="122" t="s">
        <v>149</v>
      </c>
      <c r="D32" s="11" t="s">
        <v>89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/>
      <c r="V32" s="12">
        <f t="shared" si="2"/>
        <v>32</v>
      </c>
      <c r="W32" s="54" t="s">
        <v>167</v>
      </c>
      <c r="X32" s="54" t="s">
        <v>167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12">
        <v>2</v>
      </c>
      <c r="AO32" s="12">
        <v>2</v>
      </c>
      <c r="AP32" s="12">
        <v>2</v>
      </c>
      <c r="AQ32" s="12"/>
      <c r="AR32" s="12"/>
      <c r="AS32" s="12"/>
      <c r="AT32" s="12"/>
      <c r="AU32" s="12"/>
      <c r="AV32" s="12"/>
      <c r="AW32" s="100" t="s">
        <v>167</v>
      </c>
      <c r="AX32" s="100" t="s">
        <v>167</v>
      </c>
      <c r="AY32" s="100" t="s">
        <v>167</v>
      </c>
      <c r="AZ32" s="100" t="s">
        <v>167</v>
      </c>
      <c r="BA32" s="100" t="s">
        <v>167</v>
      </c>
      <c r="BB32" s="100" t="s">
        <v>167</v>
      </c>
      <c r="BC32" s="100" t="s">
        <v>167</v>
      </c>
      <c r="BD32" s="100" t="s">
        <v>167</v>
      </c>
      <c r="BE32" s="100" t="s">
        <v>167</v>
      </c>
      <c r="BF32" s="1">
        <f t="shared" si="4"/>
        <v>36</v>
      </c>
      <c r="BG32" s="50">
        <f t="shared" si="5"/>
        <v>68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pans="1:104" ht="39" customHeight="1">
      <c r="A33" s="132"/>
      <c r="B33" s="151"/>
      <c r="C33" s="122"/>
      <c r="D33" s="11" t="s">
        <v>88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/>
      <c r="V33" s="12">
        <f t="shared" si="2"/>
        <v>16</v>
      </c>
      <c r="W33" s="54" t="s">
        <v>167</v>
      </c>
      <c r="X33" s="54" t="s">
        <v>167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>
        <v>1</v>
      </c>
      <c r="AN33" s="12">
        <v>1</v>
      </c>
      <c r="AO33" s="12">
        <v>1</v>
      </c>
      <c r="AP33" s="12">
        <v>1</v>
      </c>
      <c r="AQ33" s="12"/>
      <c r="AR33" s="12"/>
      <c r="AS33" s="12"/>
      <c r="AT33" s="12"/>
      <c r="AU33" s="12"/>
      <c r="AV33" s="12"/>
      <c r="AW33" s="100" t="s">
        <v>167</v>
      </c>
      <c r="AX33" s="100" t="s">
        <v>167</v>
      </c>
      <c r="AY33" s="100" t="s">
        <v>167</v>
      </c>
      <c r="AZ33" s="100" t="s">
        <v>167</v>
      </c>
      <c r="BA33" s="100" t="s">
        <v>167</v>
      </c>
      <c r="BB33" s="100" t="s">
        <v>167</v>
      </c>
      <c r="BC33" s="100" t="s">
        <v>167</v>
      </c>
      <c r="BD33" s="100" t="s">
        <v>167</v>
      </c>
      <c r="BE33" s="100" t="s">
        <v>167</v>
      </c>
      <c r="BF33" s="1">
        <f t="shared" si="4"/>
        <v>18</v>
      </c>
      <c r="BG33" s="50">
        <f t="shared" si="5"/>
        <v>34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</row>
    <row r="34" spans="1:104" ht="37.5" customHeight="1">
      <c r="A34" s="132"/>
      <c r="B34" s="150" t="s">
        <v>140</v>
      </c>
      <c r="C34" s="149" t="s">
        <v>116</v>
      </c>
      <c r="D34" s="11" t="s">
        <v>89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/>
      <c r="V34" s="12">
        <f t="shared" si="2"/>
        <v>32</v>
      </c>
      <c r="W34" s="54" t="s">
        <v>167</v>
      </c>
      <c r="X34" s="54" t="s">
        <v>167</v>
      </c>
      <c r="Y34" s="12">
        <v>2</v>
      </c>
      <c r="Z34" s="12">
        <v>2</v>
      </c>
      <c r="AA34" s="12">
        <v>2</v>
      </c>
      <c r="AB34" s="12">
        <v>2</v>
      </c>
      <c r="AC34" s="12">
        <v>2</v>
      </c>
      <c r="AD34" s="12">
        <v>2</v>
      </c>
      <c r="AE34" s="12">
        <v>2</v>
      </c>
      <c r="AF34" s="12">
        <v>2</v>
      </c>
      <c r="AG34" s="12">
        <v>2</v>
      </c>
      <c r="AH34" s="12">
        <v>2</v>
      </c>
      <c r="AI34" s="12">
        <v>2</v>
      </c>
      <c r="AJ34" s="12">
        <v>2</v>
      </c>
      <c r="AK34" s="12">
        <v>2</v>
      </c>
      <c r="AL34" s="12">
        <v>2</v>
      </c>
      <c r="AM34" s="12">
        <v>2</v>
      </c>
      <c r="AN34" s="12">
        <v>2</v>
      </c>
      <c r="AO34" s="12">
        <v>2</v>
      </c>
      <c r="AP34" s="12">
        <v>2</v>
      </c>
      <c r="AQ34" s="12"/>
      <c r="AR34" s="12"/>
      <c r="AS34" s="12"/>
      <c r="AT34" s="12"/>
      <c r="AU34" s="12"/>
      <c r="AV34" s="12"/>
      <c r="AW34" s="100" t="s">
        <v>167</v>
      </c>
      <c r="AX34" s="100" t="s">
        <v>167</v>
      </c>
      <c r="AY34" s="100" t="s">
        <v>167</v>
      </c>
      <c r="AZ34" s="100" t="s">
        <v>167</v>
      </c>
      <c r="BA34" s="100" t="s">
        <v>167</v>
      </c>
      <c r="BB34" s="100" t="s">
        <v>167</v>
      </c>
      <c r="BC34" s="100" t="s">
        <v>167</v>
      </c>
      <c r="BD34" s="100" t="s">
        <v>167</v>
      </c>
      <c r="BE34" s="100" t="s">
        <v>167</v>
      </c>
      <c r="BF34" s="1">
        <f t="shared" si="4"/>
        <v>36</v>
      </c>
      <c r="BG34" s="50">
        <f t="shared" si="5"/>
        <v>68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</row>
    <row r="35" spans="1:104" ht="26.25" customHeight="1">
      <c r="A35" s="132"/>
      <c r="B35" s="151"/>
      <c r="C35" s="149"/>
      <c r="D35" s="11" t="s">
        <v>88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/>
      <c r="V35" s="12">
        <f t="shared" si="2"/>
        <v>16</v>
      </c>
      <c r="W35" s="54" t="s">
        <v>167</v>
      </c>
      <c r="X35" s="54" t="s">
        <v>167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2">
        <v>1</v>
      </c>
      <c r="AQ35" s="12"/>
      <c r="AR35" s="12"/>
      <c r="AS35" s="12"/>
      <c r="AT35" s="12"/>
      <c r="AU35" s="12"/>
      <c r="AV35" s="12"/>
      <c r="AW35" s="100" t="s">
        <v>167</v>
      </c>
      <c r="AX35" s="100" t="s">
        <v>167</v>
      </c>
      <c r="AY35" s="100" t="s">
        <v>167</v>
      </c>
      <c r="AZ35" s="100" t="s">
        <v>167</v>
      </c>
      <c r="BA35" s="100" t="s">
        <v>167</v>
      </c>
      <c r="BB35" s="100" t="s">
        <v>167</v>
      </c>
      <c r="BC35" s="100" t="s">
        <v>167</v>
      </c>
      <c r="BD35" s="100" t="s">
        <v>167</v>
      </c>
      <c r="BE35" s="100" t="s">
        <v>167</v>
      </c>
      <c r="BF35" s="1">
        <f t="shared" si="4"/>
        <v>18</v>
      </c>
      <c r="BG35" s="50">
        <f t="shared" si="5"/>
        <v>34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</row>
    <row r="36" spans="1:104" ht="32.25" customHeight="1">
      <c r="A36" s="132"/>
      <c r="B36" s="150" t="s">
        <v>150</v>
      </c>
      <c r="C36" s="149" t="s">
        <v>151</v>
      </c>
      <c r="D36" s="11" t="s">
        <v>89</v>
      </c>
      <c r="E36" s="12">
        <v>2</v>
      </c>
      <c r="F36" s="12">
        <v>2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12">
        <v>2</v>
      </c>
      <c r="R36" s="12">
        <v>2</v>
      </c>
      <c r="S36" s="12">
        <v>2</v>
      </c>
      <c r="T36" s="12">
        <v>2</v>
      </c>
      <c r="U36" s="12"/>
      <c r="V36" s="12">
        <f t="shared" si="2"/>
        <v>32</v>
      </c>
      <c r="W36" s="54" t="s">
        <v>167</v>
      </c>
      <c r="X36" s="54" t="s">
        <v>167</v>
      </c>
      <c r="Y36" s="12">
        <v>3</v>
      </c>
      <c r="Z36" s="12">
        <v>3</v>
      </c>
      <c r="AA36" s="12">
        <v>3</v>
      </c>
      <c r="AB36" s="12">
        <v>3</v>
      </c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12">
        <v>3</v>
      </c>
      <c r="AP36" s="12">
        <v>3</v>
      </c>
      <c r="AQ36" s="12"/>
      <c r="AR36" s="12"/>
      <c r="AS36" s="12"/>
      <c r="AT36" s="12"/>
      <c r="AU36" s="12"/>
      <c r="AV36" s="12"/>
      <c r="AW36" s="100" t="s">
        <v>167</v>
      </c>
      <c r="AX36" s="100" t="s">
        <v>167</v>
      </c>
      <c r="AY36" s="100" t="s">
        <v>167</v>
      </c>
      <c r="AZ36" s="100" t="s">
        <v>167</v>
      </c>
      <c r="BA36" s="100" t="s">
        <v>167</v>
      </c>
      <c r="BB36" s="100" t="s">
        <v>167</v>
      </c>
      <c r="BC36" s="100" t="s">
        <v>167</v>
      </c>
      <c r="BD36" s="100" t="s">
        <v>167</v>
      </c>
      <c r="BE36" s="100" t="s">
        <v>167</v>
      </c>
      <c r="BF36" s="1">
        <f t="shared" si="4"/>
        <v>54</v>
      </c>
      <c r="BG36" s="50">
        <f t="shared" si="5"/>
        <v>86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</row>
    <row r="37" spans="1:104" ht="39.75" customHeight="1">
      <c r="A37" s="132"/>
      <c r="B37" s="151"/>
      <c r="C37" s="149"/>
      <c r="D37" s="11" t="s">
        <v>88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1</v>
      </c>
      <c r="U37" s="12"/>
      <c r="V37" s="12">
        <f t="shared" si="2"/>
        <v>16</v>
      </c>
      <c r="W37" s="54" t="s">
        <v>167</v>
      </c>
      <c r="X37" s="54" t="s">
        <v>167</v>
      </c>
      <c r="Y37" s="12">
        <v>1.5</v>
      </c>
      <c r="Z37" s="12">
        <v>1.5</v>
      </c>
      <c r="AA37" s="12">
        <v>1.5</v>
      </c>
      <c r="AB37" s="12">
        <v>1.5</v>
      </c>
      <c r="AC37" s="12">
        <v>1.5</v>
      </c>
      <c r="AD37" s="12">
        <v>1.5</v>
      </c>
      <c r="AE37" s="12">
        <v>1.5</v>
      </c>
      <c r="AF37" s="12">
        <v>1.5</v>
      </c>
      <c r="AG37" s="12">
        <v>1.5</v>
      </c>
      <c r="AH37" s="12">
        <v>1.5</v>
      </c>
      <c r="AI37" s="12">
        <v>1.5</v>
      </c>
      <c r="AJ37" s="12">
        <v>1.5</v>
      </c>
      <c r="AK37" s="12">
        <v>1.5</v>
      </c>
      <c r="AL37" s="12">
        <v>1.5</v>
      </c>
      <c r="AM37" s="12">
        <v>1.5</v>
      </c>
      <c r="AN37" s="12">
        <v>1.5</v>
      </c>
      <c r="AO37" s="12">
        <v>1.5</v>
      </c>
      <c r="AP37" s="12">
        <v>1.5</v>
      </c>
      <c r="AQ37" s="12"/>
      <c r="AR37" s="12"/>
      <c r="AS37" s="12"/>
      <c r="AT37" s="12"/>
      <c r="AU37" s="12"/>
      <c r="AV37" s="12"/>
      <c r="AW37" s="100" t="s">
        <v>167</v>
      </c>
      <c r="AX37" s="100" t="s">
        <v>167</v>
      </c>
      <c r="AY37" s="100" t="s">
        <v>167</v>
      </c>
      <c r="AZ37" s="100" t="s">
        <v>167</v>
      </c>
      <c r="BA37" s="100" t="s">
        <v>167</v>
      </c>
      <c r="BB37" s="100" t="s">
        <v>167</v>
      </c>
      <c r="BC37" s="100" t="s">
        <v>167</v>
      </c>
      <c r="BD37" s="100" t="s">
        <v>167</v>
      </c>
      <c r="BE37" s="100" t="s">
        <v>167</v>
      </c>
      <c r="BF37" s="1">
        <f t="shared" si="4"/>
        <v>27</v>
      </c>
      <c r="BG37" s="50">
        <f t="shared" si="5"/>
        <v>43</v>
      </c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</row>
    <row r="38" spans="1:104" s="94" customFormat="1" ht="39.75" customHeight="1">
      <c r="A38" s="132"/>
      <c r="B38" s="90" t="s">
        <v>113</v>
      </c>
      <c r="C38" s="91" t="s">
        <v>189</v>
      </c>
      <c r="D38" s="92"/>
      <c r="E38" s="93">
        <v>6</v>
      </c>
      <c r="F38" s="93">
        <v>6</v>
      </c>
      <c r="G38" s="93">
        <v>6</v>
      </c>
      <c r="H38" s="93">
        <v>6</v>
      </c>
      <c r="I38" s="93">
        <v>6</v>
      </c>
      <c r="J38" s="93">
        <v>6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f t="shared" si="2"/>
        <v>36</v>
      </c>
      <c r="W38" s="54" t="s">
        <v>167</v>
      </c>
      <c r="X38" s="54" t="s">
        <v>167</v>
      </c>
      <c r="Y38" s="93"/>
      <c r="Z38" s="101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O38" s="93"/>
      <c r="AP38" s="93"/>
      <c r="AQ38" s="93"/>
      <c r="AR38" s="93"/>
      <c r="AS38" s="93"/>
      <c r="AT38" s="93"/>
      <c r="AU38" s="93"/>
      <c r="AV38" s="93"/>
      <c r="AW38" s="100" t="s">
        <v>167</v>
      </c>
      <c r="AX38" s="100" t="s">
        <v>167</v>
      </c>
      <c r="AY38" s="100" t="s">
        <v>167</v>
      </c>
      <c r="AZ38" s="100" t="s">
        <v>167</v>
      </c>
      <c r="BA38" s="100" t="s">
        <v>167</v>
      </c>
      <c r="BB38" s="100" t="s">
        <v>167</v>
      </c>
      <c r="BC38" s="100" t="s">
        <v>167</v>
      </c>
      <c r="BD38" s="100" t="s">
        <v>167</v>
      </c>
      <c r="BE38" s="100" t="s">
        <v>167</v>
      </c>
      <c r="BF38" s="1">
        <f>SUM(Y38:AN38)</f>
        <v>0</v>
      </c>
      <c r="BG38" s="50">
        <f t="shared" si="5"/>
        <v>36</v>
      </c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</row>
    <row r="39" spans="1:104" s="94" customFormat="1" ht="39.75" customHeight="1">
      <c r="A39" s="132"/>
      <c r="B39" s="91" t="s">
        <v>137</v>
      </c>
      <c r="C39" s="91" t="s">
        <v>190</v>
      </c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>
        <f t="shared" si="2"/>
        <v>0</v>
      </c>
      <c r="W39" s="54" t="s">
        <v>167</v>
      </c>
      <c r="X39" s="54" t="s">
        <v>167</v>
      </c>
      <c r="Y39" s="93"/>
      <c r="Z39" s="101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>
        <v>36</v>
      </c>
      <c r="AS39" s="93"/>
      <c r="AT39" s="93"/>
      <c r="AU39" s="93"/>
      <c r="AV39" s="93"/>
      <c r="AW39" s="100" t="s">
        <v>167</v>
      </c>
      <c r="AX39" s="100" t="s">
        <v>167</v>
      </c>
      <c r="AY39" s="100" t="s">
        <v>167</v>
      </c>
      <c r="AZ39" s="100" t="s">
        <v>167</v>
      </c>
      <c r="BA39" s="100" t="s">
        <v>167</v>
      </c>
      <c r="BB39" s="100" t="s">
        <v>167</v>
      </c>
      <c r="BC39" s="100" t="s">
        <v>167</v>
      </c>
      <c r="BD39" s="100" t="s">
        <v>167</v>
      </c>
      <c r="BE39" s="100" t="s">
        <v>167</v>
      </c>
      <c r="BF39" s="1">
        <f>SUM(Y39:AP39)</f>
        <v>0</v>
      </c>
      <c r="BG39" s="50">
        <f t="shared" si="5"/>
        <v>0</v>
      </c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</row>
    <row r="40" spans="1:104" s="94" customFormat="1" ht="39.75" customHeight="1">
      <c r="A40" s="132"/>
      <c r="B40" s="91" t="s">
        <v>21</v>
      </c>
      <c r="C40" s="91" t="s">
        <v>191</v>
      </c>
      <c r="D40" s="92"/>
      <c r="E40" s="93"/>
      <c r="F40" s="93"/>
      <c r="G40" s="93"/>
      <c r="H40" s="93"/>
      <c r="I40" s="93"/>
      <c r="J40" s="93"/>
      <c r="K40" s="93">
        <v>6</v>
      </c>
      <c r="L40" s="93">
        <v>6</v>
      </c>
      <c r="M40" s="93">
        <v>6</v>
      </c>
      <c r="N40" s="93">
        <v>6</v>
      </c>
      <c r="O40" s="93">
        <v>6</v>
      </c>
      <c r="P40" s="93">
        <v>6</v>
      </c>
      <c r="Q40" s="93">
        <v>6</v>
      </c>
      <c r="R40" s="93">
        <v>6</v>
      </c>
      <c r="S40" s="93">
        <v>6</v>
      </c>
      <c r="T40" s="93">
        <v>6</v>
      </c>
      <c r="U40" s="93"/>
      <c r="V40" s="93">
        <f t="shared" si="2"/>
        <v>60</v>
      </c>
      <c r="W40" s="54" t="s">
        <v>167</v>
      </c>
      <c r="X40" s="54" t="s">
        <v>167</v>
      </c>
      <c r="Y40" s="93">
        <v>4</v>
      </c>
      <c r="Z40" s="93">
        <v>4</v>
      </c>
      <c r="AA40" s="93">
        <v>4</v>
      </c>
      <c r="AB40" s="93">
        <v>4</v>
      </c>
      <c r="AC40" s="93">
        <v>4</v>
      </c>
      <c r="AD40" s="93">
        <v>4</v>
      </c>
      <c r="AE40" s="93">
        <v>4</v>
      </c>
      <c r="AF40" s="93">
        <v>4</v>
      </c>
      <c r="AG40" s="93">
        <v>4</v>
      </c>
      <c r="AH40" s="93">
        <v>4</v>
      </c>
      <c r="AI40" s="93">
        <v>4</v>
      </c>
      <c r="AJ40" s="93">
        <v>4</v>
      </c>
      <c r="AK40" s="93">
        <v>4</v>
      </c>
      <c r="AL40" s="93">
        <v>4</v>
      </c>
      <c r="AM40" s="93">
        <v>4</v>
      </c>
      <c r="AN40" s="93">
        <v>4</v>
      </c>
      <c r="AO40" s="93">
        <v>4</v>
      </c>
      <c r="AP40" s="93">
        <v>4</v>
      </c>
      <c r="AQ40" s="93"/>
      <c r="AR40" s="93"/>
      <c r="AS40" s="93"/>
      <c r="AT40" s="93"/>
      <c r="AU40" s="93"/>
      <c r="AV40" s="93"/>
      <c r="AW40" s="100" t="s">
        <v>167</v>
      </c>
      <c r="AX40" s="100" t="s">
        <v>167</v>
      </c>
      <c r="AY40" s="100" t="s">
        <v>167</v>
      </c>
      <c r="AZ40" s="100" t="s">
        <v>167</v>
      </c>
      <c r="BA40" s="100" t="s">
        <v>167</v>
      </c>
      <c r="BB40" s="100" t="s">
        <v>167</v>
      </c>
      <c r="BC40" s="100" t="s">
        <v>167</v>
      </c>
      <c r="BD40" s="100" t="s">
        <v>167</v>
      </c>
      <c r="BE40" s="100" t="s">
        <v>167</v>
      </c>
      <c r="BF40" s="1">
        <f t="shared" si="4"/>
        <v>72</v>
      </c>
      <c r="BG40" s="50">
        <f t="shared" si="5"/>
        <v>132</v>
      </c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</row>
    <row r="41" spans="1:104" s="94" customFormat="1" ht="39.75" customHeight="1">
      <c r="A41" s="132"/>
      <c r="B41" s="91" t="s">
        <v>23</v>
      </c>
      <c r="C41" s="91" t="s">
        <v>22</v>
      </c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>
        <f t="shared" si="2"/>
        <v>0</v>
      </c>
      <c r="W41" s="54" t="s">
        <v>167</v>
      </c>
      <c r="X41" s="54" t="s">
        <v>167</v>
      </c>
      <c r="Y41" s="93"/>
      <c r="Z41" s="101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>
        <v>36</v>
      </c>
      <c r="AT41" s="93">
        <v>36</v>
      </c>
      <c r="AU41" s="93">
        <v>36</v>
      </c>
      <c r="AV41" s="93">
        <v>36</v>
      </c>
      <c r="AW41" s="100" t="s">
        <v>167</v>
      </c>
      <c r="AX41" s="100" t="s">
        <v>167</v>
      </c>
      <c r="AY41" s="100" t="s">
        <v>167</v>
      </c>
      <c r="AZ41" s="100" t="s">
        <v>167</v>
      </c>
      <c r="BA41" s="100" t="s">
        <v>167</v>
      </c>
      <c r="BB41" s="100" t="s">
        <v>167</v>
      </c>
      <c r="BC41" s="100" t="s">
        <v>167</v>
      </c>
      <c r="BD41" s="100" t="s">
        <v>167</v>
      </c>
      <c r="BE41" s="100" t="s">
        <v>167</v>
      </c>
      <c r="BF41" s="1">
        <f>SUM(Y41:AV41)</f>
        <v>144</v>
      </c>
      <c r="BG41" s="50">
        <f t="shared" si="5"/>
        <v>144</v>
      </c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</row>
    <row r="42" spans="1:104" s="55" customFormat="1" ht="112.5">
      <c r="A42" s="132"/>
      <c r="B42" s="56" t="s">
        <v>153</v>
      </c>
      <c r="C42" s="56" t="s">
        <v>154</v>
      </c>
      <c r="D42" s="5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53"/>
      <c r="V42" s="54"/>
      <c r="W42" s="54"/>
      <c r="X42" s="54"/>
      <c r="Y42" s="53"/>
      <c r="Z42" s="10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</row>
    <row r="43" spans="1:104" ht="18.75">
      <c r="A43" s="132"/>
      <c r="B43" s="150" t="s">
        <v>155</v>
      </c>
      <c r="C43" s="155" t="s">
        <v>156</v>
      </c>
      <c r="D43" s="11" t="s">
        <v>89</v>
      </c>
      <c r="E43" s="12">
        <v>2</v>
      </c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2">
        <v>2</v>
      </c>
      <c r="N43" s="12">
        <v>2</v>
      </c>
      <c r="O43" s="12">
        <v>2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2"/>
      <c r="V43" s="12">
        <f t="shared" si="2"/>
        <v>32</v>
      </c>
      <c r="W43" s="54" t="s">
        <v>167</v>
      </c>
      <c r="X43" s="54" t="s">
        <v>167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12">
        <v>2</v>
      </c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12"/>
      <c r="AR43" s="12"/>
      <c r="AS43" s="12"/>
      <c r="AT43" s="12"/>
      <c r="AU43" s="12"/>
      <c r="AV43" s="12"/>
      <c r="AW43" s="100" t="s">
        <v>167</v>
      </c>
      <c r="AX43" s="100" t="s">
        <v>167</v>
      </c>
      <c r="AY43" s="100" t="s">
        <v>167</v>
      </c>
      <c r="AZ43" s="100" t="s">
        <v>167</v>
      </c>
      <c r="BA43" s="100" t="s">
        <v>167</v>
      </c>
      <c r="BB43" s="100" t="s">
        <v>167</v>
      </c>
      <c r="BC43" s="100" t="s">
        <v>167</v>
      </c>
      <c r="BD43" s="100" t="s">
        <v>167</v>
      </c>
      <c r="BE43" s="100" t="s">
        <v>167</v>
      </c>
      <c r="BF43" s="1">
        <f t="shared" si="4"/>
        <v>36</v>
      </c>
      <c r="BG43" s="50">
        <f t="shared" si="5"/>
        <v>68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1:104" ht="18.75">
      <c r="A44" s="132"/>
      <c r="B44" s="151"/>
      <c r="C44" s="156"/>
      <c r="D44" s="11" t="s">
        <v>88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/>
      <c r="V44" s="12">
        <f t="shared" si="2"/>
        <v>16</v>
      </c>
      <c r="W44" s="54" t="s">
        <v>167</v>
      </c>
      <c r="X44" s="54" t="s">
        <v>167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/>
      <c r="AR44" s="12"/>
      <c r="AS44" s="12"/>
      <c r="AT44" s="12"/>
      <c r="AU44" s="12"/>
      <c r="AV44" s="12"/>
      <c r="AW44" s="100" t="s">
        <v>167</v>
      </c>
      <c r="AX44" s="100" t="s">
        <v>167</v>
      </c>
      <c r="AY44" s="100" t="s">
        <v>167</v>
      </c>
      <c r="AZ44" s="100" t="s">
        <v>167</v>
      </c>
      <c r="BA44" s="100" t="s">
        <v>167</v>
      </c>
      <c r="BB44" s="100" t="s">
        <v>167</v>
      </c>
      <c r="BC44" s="100" t="s">
        <v>167</v>
      </c>
      <c r="BD44" s="100" t="s">
        <v>167</v>
      </c>
      <c r="BE44" s="100" t="s">
        <v>167</v>
      </c>
      <c r="BF44" s="1">
        <f t="shared" si="4"/>
        <v>18</v>
      </c>
      <c r="BG44" s="50">
        <f t="shared" si="5"/>
        <v>34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</row>
    <row r="45" spans="1:104" ht="18.75">
      <c r="A45" s="132"/>
      <c r="B45" s="150" t="s">
        <v>157</v>
      </c>
      <c r="C45" s="155" t="s">
        <v>158</v>
      </c>
      <c r="D45" s="11" t="s">
        <v>89</v>
      </c>
      <c r="E45" s="12">
        <v>2</v>
      </c>
      <c r="F45" s="12">
        <v>2</v>
      </c>
      <c r="G45" s="12">
        <v>2</v>
      </c>
      <c r="H45" s="12">
        <v>2</v>
      </c>
      <c r="I45" s="12">
        <v>2</v>
      </c>
      <c r="J45" s="12">
        <v>2</v>
      </c>
      <c r="K45" s="12">
        <v>2</v>
      </c>
      <c r="L45" s="12">
        <v>2</v>
      </c>
      <c r="M45" s="12">
        <v>2</v>
      </c>
      <c r="N45" s="12">
        <v>2</v>
      </c>
      <c r="O45" s="12">
        <v>2</v>
      </c>
      <c r="P45" s="12">
        <v>2</v>
      </c>
      <c r="Q45" s="12">
        <v>2</v>
      </c>
      <c r="R45" s="12">
        <v>2</v>
      </c>
      <c r="S45" s="12">
        <v>2</v>
      </c>
      <c r="T45" s="12">
        <v>2</v>
      </c>
      <c r="U45" s="12"/>
      <c r="V45" s="12">
        <f t="shared" si="2"/>
        <v>32</v>
      </c>
      <c r="W45" s="54" t="s">
        <v>167</v>
      </c>
      <c r="X45" s="54" t="s">
        <v>167</v>
      </c>
      <c r="Y45" s="84">
        <v>2</v>
      </c>
      <c r="Z45" s="84">
        <v>2</v>
      </c>
      <c r="AA45" s="84">
        <v>2</v>
      </c>
      <c r="AB45" s="84">
        <v>2</v>
      </c>
      <c r="AC45" s="84">
        <v>2</v>
      </c>
      <c r="AD45" s="84">
        <v>2</v>
      </c>
      <c r="AE45" s="84">
        <v>2</v>
      </c>
      <c r="AF45" s="84">
        <v>2</v>
      </c>
      <c r="AG45" s="84">
        <v>2</v>
      </c>
      <c r="AH45" s="84">
        <v>2</v>
      </c>
      <c r="AI45" s="84">
        <v>2</v>
      </c>
      <c r="AJ45" s="84">
        <v>2</v>
      </c>
      <c r="AK45" s="84">
        <v>2</v>
      </c>
      <c r="AL45" s="84">
        <v>2</v>
      </c>
      <c r="AM45" s="84">
        <v>2</v>
      </c>
      <c r="AN45" s="84">
        <v>2</v>
      </c>
      <c r="AO45" s="84">
        <v>2</v>
      </c>
      <c r="AP45" s="84">
        <v>2</v>
      </c>
      <c r="AQ45" s="12"/>
      <c r="AR45" s="12"/>
      <c r="AS45" s="12"/>
      <c r="AT45" s="12"/>
      <c r="AU45" s="12"/>
      <c r="AV45" s="12"/>
      <c r="AW45" s="100" t="s">
        <v>167</v>
      </c>
      <c r="AX45" s="100" t="s">
        <v>167</v>
      </c>
      <c r="AY45" s="100" t="s">
        <v>167</v>
      </c>
      <c r="AZ45" s="100" t="s">
        <v>167</v>
      </c>
      <c r="BA45" s="100" t="s">
        <v>167</v>
      </c>
      <c r="BB45" s="100" t="s">
        <v>167</v>
      </c>
      <c r="BC45" s="100" t="s">
        <v>167</v>
      </c>
      <c r="BD45" s="100" t="s">
        <v>167</v>
      </c>
      <c r="BE45" s="100" t="s">
        <v>167</v>
      </c>
      <c r="BF45" s="1">
        <f t="shared" si="4"/>
        <v>36</v>
      </c>
      <c r="BG45" s="50">
        <f t="shared" si="5"/>
        <v>68</v>
      </c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</row>
    <row r="46" spans="1:104" ht="18.75">
      <c r="A46" s="132"/>
      <c r="B46" s="151"/>
      <c r="C46" s="156"/>
      <c r="D46" s="11" t="s">
        <v>88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/>
      <c r="V46" s="12">
        <f t="shared" si="2"/>
        <v>16</v>
      </c>
      <c r="W46" s="54" t="s">
        <v>167</v>
      </c>
      <c r="X46" s="54" t="s">
        <v>167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12">
        <v>1</v>
      </c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12">
        <v>1</v>
      </c>
      <c r="AN46" s="12">
        <v>1</v>
      </c>
      <c r="AO46" s="12">
        <v>1</v>
      </c>
      <c r="AP46" s="12">
        <v>1</v>
      </c>
      <c r="AQ46" s="12"/>
      <c r="AR46" s="12"/>
      <c r="AS46" s="12"/>
      <c r="AT46" s="12"/>
      <c r="AU46" s="12"/>
      <c r="AV46" s="12"/>
      <c r="AW46" s="100" t="s">
        <v>167</v>
      </c>
      <c r="AX46" s="100" t="s">
        <v>167</v>
      </c>
      <c r="AY46" s="100" t="s">
        <v>167</v>
      </c>
      <c r="AZ46" s="100" t="s">
        <v>167</v>
      </c>
      <c r="BA46" s="100" t="s">
        <v>167</v>
      </c>
      <c r="BB46" s="100" t="s">
        <v>167</v>
      </c>
      <c r="BC46" s="100" t="s">
        <v>167</v>
      </c>
      <c r="BD46" s="100" t="s">
        <v>167</v>
      </c>
      <c r="BE46" s="100" t="s">
        <v>167</v>
      </c>
      <c r="BF46" s="1">
        <f t="shared" si="4"/>
        <v>18</v>
      </c>
      <c r="BG46" s="50">
        <f t="shared" si="5"/>
        <v>34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</row>
    <row r="47" spans="1:104" ht="18.75" customHeight="1">
      <c r="A47" s="132"/>
      <c r="B47" s="150" t="s">
        <v>159</v>
      </c>
      <c r="C47" s="155" t="s">
        <v>165</v>
      </c>
      <c r="D47" s="11" t="s">
        <v>89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f>SUM(E47:T47)</f>
        <v>0</v>
      </c>
      <c r="W47" s="54" t="s">
        <v>167</v>
      </c>
      <c r="X47" s="54" t="s">
        <v>167</v>
      </c>
      <c r="Y47" s="12">
        <v>2</v>
      </c>
      <c r="Z47" s="12">
        <v>2</v>
      </c>
      <c r="AA47" s="12">
        <v>2</v>
      </c>
      <c r="AB47" s="12">
        <v>2</v>
      </c>
      <c r="AC47" s="12">
        <v>2</v>
      </c>
      <c r="AD47" s="12">
        <v>2</v>
      </c>
      <c r="AE47" s="12">
        <v>2</v>
      </c>
      <c r="AF47" s="12">
        <v>2</v>
      </c>
      <c r="AG47" s="12">
        <v>2</v>
      </c>
      <c r="AH47" s="12">
        <v>2</v>
      </c>
      <c r="AI47" s="12">
        <v>2</v>
      </c>
      <c r="AJ47" s="12">
        <v>2</v>
      </c>
      <c r="AK47" s="12">
        <v>2</v>
      </c>
      <c r="AL47" s="12">
        <v>2</v>
      </c>
      <c r="AM47" s="12">
        <v>2</v>
      </c>
      <c r="AN47" s="12">
        <v>2</v>
      </c>
      <c r="AO47" s="12">
        <v>2</v>
      </c>
      <c r="AP47" s="12">
        <v>2</v>
      </c>
      <c r="AQ47" s="12"/>
      <c r="AR47" s="12"/>
      <c r="AS47" s="12"/>
      <c r="AT47" s="12"/>
      <c r="AU47" s="12"/>
      <c r="AV47" s="12"/>
      <c r="AW47" s="100" t="s">
        <v>167</v>
      </c>
      <c r="AX47" s="100" t="s">
        <v>167</v>
      </c>
      <c r="AY47" s="100" t="s">
        <v>167</v>
      </c>
      <c r="AZ47" s="100" t="s">
        <v>167</v>
      </c>
      <c r="BA47" s="100" t="s">
        <v>167</v>
      </c>
      <c r="BB47" s="100" t="s">
        <v>167</v>
      </c>
      <c r="BC47" s="100" t="s">
        <v>167</v>
      </c>
      <c r="BD47" s="100" t="s">
        <v>167</v>
      </c>
      <c r="BE47" s="100" t="s">
        <v>167</v>
      </c>
      <c r="BF47" s="1">
        <f t="shared" si="4"/>
        <v>36</v>
      </c>
      <c r="BG47" s="50">
        <f t="shared" si="5"/>
        <v>36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</row>
    <row r="48" spans="1:104" ht="18.75">
      <c r="A48" s="132"/>
      <c r="B48" s="151"/>
      <c r="C48" s="156"/>
      <c r="D48" s="11" t="s">
        <v>88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f>SUM(E48:T48)</f>
        <v>0</v>
      </c>
      <c r="W48" s="54" t="s">
        <v>167</v>
      </c>
      <c r="X48" s="54" t="s">
        <v>167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1</v>
      </c>
      <c r="AK48" s="12">
        <v>1</v>
      </c>
      <c r="AL48" s="12">
        <v>1</v>
      </c>
      <c r="AM48" s="12">
        <v>1</v>
      </c>
      <c r="AN48" s="12">
        <v>1</v>
      </c>
      <c r="AO48" s="12">
        <v>1</v>
      </c>
      <c r="AP48" s="12">
        <v>1</v>
      </c>
      <c r="AQ48" s="12"/>
      <c r="AR48" s="12"/>
      <c r="AS48" s="12"/>
      <c r="AT48" s="12"/>
      <c r="AU48" s="12"/>
      <c r="AV48" s="12"/>
      <c r="AW48" s="100" t="s">
        <v>167</v>
      </c>
      <c r="AX48" s="100" t="s">
        <v>167</v>
      </c>
      <c r="AY48" s="100" t="s">
        <v>167</v>
      </c>
      <c r="AZ48" s="100" t="s">
        <v>167</v>
      </c>
      <c r="BA48" s="100" t="s">
        <v>167</v>
      </c>
      <c r="BB48" s="100" t="s">
        <v>167</v>
      </c>
      <c r="BC48" s="100" t="s">
        <v>167</v>
      </c>
      <c r="BD48" s="100" t="s">
        <v>167</v>
      </c>
      <c r="BE48" s="100" t="s">
        <v>167</v>
      </c>
      <c r="BF48" s="1">
        <f t="shared" si="4"/>
        <v>18</v>
      </c>
      <c r="BG48" s="50">
        <f t="shared" si="5"/>
        <v>18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</row>
    <row r="49" spans="1:104" ht="18.75">
      <c r="A49" s="132"/>
      <c r="B49" s="150" t="s">
        <v>160</v>
      </c>
      <c r="C49" s="155" t="s">
        <v>161</v>
      </c>
      <c r="D49" s="11" t="s">
        <v>89</v>
      </c>
      <c r="E49" s="12">
        <v>2</v>
      </c>
      <c r="F49" s="12">
        <v>2</v>
      </c>
      <c r="G49" s="12">
        <v>2</v>
      </c>
      <c r="H49" s="12">
        <v>2</v>
      </c>
      <c r="I49" s="12">
        <v>2</v>
      </c>
      <c r="J49" s="12">
        <v>2</v>
      </c>
      <c r="K49" s="12">
        <v>2</v>
      </c>
      <c r="L49" s="12">
        <v>2</v>
      </c>
      <c r="M49" s="12">
        <v>2</v>
      </c>
      <c r="N49" s="12">
        <v>2</v>
      </c>
      <c r="O49" s="12">
        <v>2</v>
      </c>
      <c r="P49" s="12">
        <v>2</v>
      </c>
      <c r="Q49" s="12">
        <v>2</v>
      </c>
      <c r="R49" s="12">
        <v>2</v>
      </c>
      <c r="S49" s="12">
        <v>2</v>
      </c>
      <c r="T49" s="12">
        <v>2</v>
      </c>
      <c r="U49" s="12"/>
      <c r="V49" s="12">
        <f t="shared" si="2"/>
        <v>32</v>
      </c>
      <c r="W49" s="54" t="s">
        <v>167</v>
      </c>
      <c r="X49" s="54" t="s">
        <v>167</v>
      </c>
      <c r="Y49" s="12">
        <v>2</v>
      </c>
      <c r="Z49" s="12">
        <v>2</v>
      </c>
      <c r="AA49" s="12">
        <v>2</v>
      </c>
      <c r="AB49" s="12">
        <v>2</v>
      </c>
      <c r="AC49" s="12">
        <v>2</v>
      </c>
      <c r="AD49" s="12">
        <v>2</v>
      </c>
      <c r="AE49" s="12">
        <v>2</v>
      </c>
      <c r="AF49" s="12">
        <v>2</v>
      </c>
      <c r="AG49" s="12">
        <v>2</v>
      </c>
      <c r="AH49" s="12">
        <v>2</v>
      </c>
      <c r="AI49" s="12">
        <v>2</v>
      </c>
      <c r="AJ49" s="12">
        <v>2</v>
      </c>
      <c r="AK49" s="12">
        <v>2</v>
      </c>
      <c r="AL49" s="12">
        <v>2</v>
      </c>
      <c r="AM49" s="12">
        <v>2</v>
      </c>
      <c r="AN49" s="12">
        <v>2</v>
      </c>
      <c r="AO49" s="12">
        <v>2</v>
      </c>
      <c r="AP49" s="12">
        <v>2</v>
      </c>
      <c r="AQ49" s="12"/>
      <c r="AR49" s="12"/>
      <c r="AW49" s="100" t="s">
        <v>167</v>
      </c>
      <c r="AX49" s="100" t="s">
        <v>167</v>
      </c>
      <c r="AY49" s="100" t="s">
        <v>167</v>
      </c>
      <c r="AZ49" s="100" t="s">
        <v>167</v>
      </c>
      <c r="BA49" s="100" t="s">
        <v>167</v>
      </c>
      <c r="BB49" s="100" t="s">
        <v>167</v>
      </c>
      <c r="BC49" s="100" t="s">
        <v>167</v>
      </c>
      <c r="BD49" s="100" t="s">
        <v>167</v>
      </c>
      <c r="BE49" s="100" t="s">
        <v>167</v>
      </c>
      <c r="BF49" s="1">
        <f t="shared" si="4"/>
        <v>36</v>
      </c>
      <c r="BG49" s="50">
        <f t="shared" si="5"/>
        <v>68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</row>
    <row r="50" spans="1:104" ht="18.75">
      <c r="A50" s="132"/>
      <c r="B50" s="151"/>
      <c r="C50" s="156"/>
      <c r="D50" s="11" t="s">
        <v>88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12">
        <v>1</v>
      </c>
      <c r="U50" s="12"/>
      <c r="V50" s="12">
        <f t="shared" si="2"/>
        <v>16</v>
      </c>
      <c r="W50" s="54" t="s">
        <v>167</v>
      </c>
      <c r="X50" s="54" t="s">
        <v>167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>
        <v>1</v>
      </c>
      <c r="AG50" s="12">
        <v>1</v>
      </c>
      <c r="AH50" s="12">
        <v>1</v>
      </c>
      <c r="AI50" s="12">
        <v>1</v>
      </c>
      <c r="AJ50" s="12">
        <v>1</v>
      </c>
      <c r="AK50" s="12">
        <v>1</v>
      </c>
      <c r="AL50" s="12">
        <v>1</v>
      </c>
      <c r="AM50" s="12">
        <v>1</v>
      </c>
      <c r="AN50" s="12">
        <v>1</v>
      </c>
      <c r="AO50" s="12">
        <v>1</v>
      </c>
      <c r="AP50" s="12">
        <v>1</v>
      </c>
      <c r="AQ50" s="12"/>
      <c r="AR50" s="12"/>
      <c r="AS50" s="12"/>
      <c r="AT50" s="12"/>
      <c r="AU50" s="12"/>
      <c r="AV50" s="12"/>
      <c r="AW50" s="100" t="s">
        <v>167</v>
      </c>
      <c r="AX50" s="100" t="s">
        <v>167</v>
      </c>
      <c r="AY50" s="100" t="s">
        <v>167</v>
      </c>
      <c r="AZ50" s="100" t="s">
        <v>167</v>
      </c>
      <c r="BA50" s="100" t="s">
        <v>167</v>
      </c>
      <c r="BB50" s="100" t="s">
        <v>167</v>
      </c>
      <c r="BC50" s="100" t="s">
        <v>167</v>
      </c>
      <c r="BD50" s="100" t="s">
        <v>167</v>
      </c>
      <c r="BE50" s="100" t="s">
        <v>167</v>
      </c>
      <c r="BF50" s="1">
        <f t="shared" si="4"/>
        <v>18</v>
      </c>
      <c r="BG50" s="50">
        <f t="shared" si="5"/>
        <v>34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spans="1:104" ht="16.5" customHeight="1">
      <c r="A51" s="132"/>
      <c r="B51" s="139" t="s">
        <v>90</v>
      </c>
      <c r="C51" s="139"/>
      <c r="D51" s="139"/>
      <c r="E51" s="12">
        <f>E7+E9+E11+E15+E17+E19+E26+E28+E30+E32+E34+E36+E43+E49+E38+E23+E45+E47+E40+E21</f>
        <v>36</v>
      </c>
      <c r="F51" s="12">
        <f aca="true" t="shared" si="6" ref="F51:T51">F7+F9+F11+F15+F17+F19+F26+F28+F30+F32+F34+F36+F43+F49+F38+F23+F45+F47+F40+F21</f>
        <v>36</v>
      </c>
      <c r="G51" s="12">
        <f t="shared" si="6"/>
        <v>36</v>
      </c>
      <c r="H51" s="12">
        <f t="shared" si="6"/>
        <v>36</v>
      </c>
      <c r="I51" s="12">
        <f t="shared" si="6"/>
        <v>36</v>
      </c>
      <c r="J51" s="12">
        <f t="shared" si="6"/>
        <v>36</v>
      </c>
      <c r="K51" s="12">
        <f t="shared" si="6"/>
        <v>36</v>
      </c>
      <c r="L51" s="12">
        <f t="shared" si="6"/>
        <v>36</v>
      </c>
      <c r="M51" s="12">
        <f t="shared" si="6"/>
        <v>36</v>
      </c>
      <c r="N51" s="12">
        <f t="shared" si="6"/>
        <v>36</v>
      </c>
      <c r="O51" s="12">
        <f t="shared" si="6"/>
        <v>36</v>
      </c>
      <c r="P51" s="12">
        <f t="shared" si="6"/>
        <v>36</v>
      </c>
      <c r="Q51" s="12">
        <f t="shared" si="6"/>
        <v>36</v>
      </c>
      <c r="R51" s="12">
        <f t="shared" si="6"/>
        <v>36</v>
      </c>
      <c r="S51" s="12">
        <f t="shared" si="6"/>
        <v>36</v>
      </c>
      <c r="T51" s="12">
        <f t="shared" si="6"/>
        <v>36</v>
      </c>
      <c r="U51" s="12"/>
      <c r="V51" s="79">
        <f>SUM(E51:U51)</f>
        <v>576</v>
      </c>
      <c r="W51" s="54" t="s">
        <v>167</v>
      </c>
      <c r="X51" s="54" t="s">
        <v>167</v>
      </c>
      <c r="Y51" s="12">
        <f>Y7+Y9+Y11+Y15+Y17+Y19+Y21+Y23+Y26+Y28+Y32+Y30+Y34+Y36+Y40+Y43+Y45+Y47+Y49</f>
        <v>36</v>
      </c>
      <c r="Z51" s="12">
        <f aca="true" t="shared" si="7" ref="Z51:AP51">Z7+Z9+Z11+Z15+Z17+Z19+Z21+Z23+Z26+Z28+Z32+Z30+Z34+Z36+Z40+Z43+Z45+Z47+Z49</f>
        <v>36</v>
      </c>
      <c r="AA51" s="12">
        <f t="shared" si="7"/>
        <v>36</v>
      </c>
      <c r="AB51" s="12">
        <f t="shared" si="7"/>
        <v>36</v>
      </c>
      <c r="AC51" s="12">
        <f t="shared" si="7"/>
        <v>36</v>
      </c>
      <c r="AD51" s="12">
        <f t="shared" si="7"/>
        <v>36</v>
      </c>
      <c r="AE51" s="12">
        <f t="shared" si="7"/>
        <v>36</v>
      </c>
      <c r="AF51" s="12">
        <f t="shared" si="7"/>
        <v>36</v>
      </c>
      <c r="AG51" s="12">
        <f t="shared" si="7"/>
        <v>36</v>
      </c>
      <c r="AH51" s="12">
        <f t="shared" si="7"/>
        <v>36</v>
      </c>
      <c r="AI51" s="12">
        <f t="shared" si="7"/>
        <v>36</v>
      </c>
      <c r="AJ51" s="12">
        <f t="shared" si="7"/>
        <v>36</v>
      </c>
      <c r="AK51" s="12">
        <f t="shared" si="7"/>
        <v>36</v>
      </c>
      <c r="AL51" s="12">
        <f t="shared" si="7"/>
        <v>36</v>
      </c>
      <c r="AM51" s="12">
        <f t="shared" si="7"/>
        <v>36</v>
      </c>
      <c r="AN51" s="12">
        <f t="shared" si="7"/>
        <v>36</v>
      </c>
      <c r="AO51" s="12">
        <f t="shared" si="7"/>
        <v>36</v>
      </c>
      <c r="AP51" s="12">
        <f t="shared" si="7"/>
        <v>36</v>
      </c>
      <c r="AQ51" s="12"/>
      <c r="AR51" s="12">
        <v>36</v>
      </c>
      <c r="AS51" s="12">
        <v>36</v>
      </c>
      <c r="AT51" s="12">
        <v>36</v>
      </c>
      <c r="AU51" s="12">
        <v>36</v>
      </c>
      <c r="AV51" s="12">
        <v>36</v>
      </c>
      <c r="AW51" s="100" t="s">
        <v>167</v>
      </c>
      <c r="AX51" s="100" t="s">
        <v>167</v>
      </c>
      <c r="AY51" s="100" t="s">
        <v>167</v>
      </c>
      <c r="AZ51" s="100" t="s">
        <v>167</v>
      </c>
      <c r="BA51" s="100" t="s">
        <v>167</v>
      </c>
      <c r="BB51" s="100" t="s">
        <v>167</v>
      </c>
      <c r="BC51" s="100" t="s">
        <v>167</v>
      </c>
      <c r="BD51" s="100" t="s">
        <v>167</v>
      </c>
      <c r="BE51" s="100" t="s">
        <v>167</v>
      </c>
      <c r="BF51" s="80">
        <f>SUM(Y51:AV51)</f>
        <v>828</v>
      </c>
      <c r="BG51" s="50">
        <f>V51+BF51</f>
        <v>1404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</row>
    <row r="52" spans="1:104" ht="18.75">
      <c r="A52" s="132"/>
      <c r="B52" s="140" t="s">
        <v>91</v>
      </c>
      <c r="C52" s="140"/>
      <c r="D52" s="140"/>
      <c r="E52" s="1">
        <f>E8+E10+E12+E16+E18+E20+E24+E27+E29+E31+E33+E35+E44+E46+E48+E50+E22+E37</f>
        <v>15</v>
      </c>
      <c r="F52" s="1">
        <f aca="true" t="shared" si="8" ref="F52:T52">F8+F10+F12+F16+F18+F20+F24+F27+F29+F31+F33+F35+F44+F46+F48+F50+F22+F37</f>
        <v>15</v>
      </c>
      <c r="G52" s="1">
        <f t="shared" si="8"/>
        <v>15</v>
      </c>
      <c r="H52" s="1">
        <f t="shared" si="8"/>
        <v>15</v>
      </c>
      <c r="I52" s="1">
        <f t="shared" si="8"/>
        <v>15</v>
      </c>
      <c r="J52" s="1">
        <f t="shared" si="8"/>
        <v>15</v>
      </c>
      <c r="K52" s="1">
        <f t="shared" si="8"/>
        <v>15</v>
      </c>
      <c r="L52" s="1">
        <f t="shared" si="8"/>
        <v>15</v>
      </c>
      <c r="M52" s="1">
        <f t="shared" si="8"/>
        <v>15</v>
      </c>
      <c r="N52" s="1">
        <f t="shared" si="8"/>
        <v>15</v>
      </c>
      <c r="O52" s="1">
        <f t="shared" si="8"/>
        <v>15</v>
      </c>
      <c r="P52" s="1">
        <f t="shared" si="8"/>
        <v>15</v>
      </c>
      <c r="Q52" s="1">
        <f t="shared" si="8"/>
        <v>15</v>
      </c>
      <c r="R52" s="1">
        <f t="shared" si="8"/>
        <v>15</v>
      </c>
      <c r="S52" s="1">
        <f t="shared" si="8"/>
        <v>15</v>
      </c>
      <c r="T52" s="1">
        <f t="shared" si="8"/>
        <v>15</v>
      </c>
      <c r="U52" s="1"/>
      <c r="V52" s="12">
        <f>SUM(E52:T52)</f>
        <v>240</v>
      </c>
      <c r="W52" s="54" t="s">
        <v>167</v>
      </c>
      <c r="X52" s="54" t="s">
        <v>167</v>
      </c>
      <c r="Y52" s="50">
        <f>Y8+Y10+Y12+Y16+Y18+Y20+Y22+Y24+Y27+Y29+Y31+Y33+Y35+Y37+Y44+Y46+Y48+Y50</f>
        <v>16</v>
      </c>
      <c r="Z52" s="50">
        <f aca="true" t="shared" si="9" ref="Z52:AP52">Z8+Z10+Z12+Z16+Z18+Z20+Z22+Z24+Z27+Z29+Z31+Z33+Z35+Z37+Z44+Z46+Z48+Z50</f>
        <v>16</v>
      </c>
      <c r="AA52" s="50">
        <f t="shared" si="9"/>
        <v>16</v>
      </c>
      <c r="AB52" s="50">
        <f t="shared" si="9"/>
        <v>16</v>
      </c>
      <c r="AC52" s="50">
        <f t="shared" si="9"/>
        <v>16</v>
      </c>
      <c r="AD52" s="50">
        <f t="shared" si="9"/>
        <v>16</v>
      </c>
      <c r="AE52" s="50">
        <f t="shared" si="9"/>
        <v>16</v>
      </c>
      <c r="AF52" s="50">
        <f t="shared" si="9"/>
        <v>16</v>
      </c>
      <c r="AG52" s="50">
        <f t="shared" si="9"/>
        <v>16</v>
      </c>
      <c r="AH52" s="50">
        <f t="shared" si="9"/>
        <v>16</v>
      </c>
      <c r="AI52" s="50">
        <f t="shared" si="9"/>
        <v>16</v>
      </c>
      <c r="AJ52" s="50">
        <f t="shared" si="9"/>
        <v>16</v>
      </c>
      <c r="AK52" s="50">
        <f t="shared" si="9"/>
        <v>16</v>
      </c>
      <c r="AL52" s="50">
        <f t="shared" si="9"/>
        <v>16</v>
      </c>
      <c r="AM52" s="50">
        <f t="shared" si="9"/>
        <v>16</v>
      </c>
      <c r="AN52" s="50">
        <f t="shared" si="9"/>
        <v>16</v>
      </c>
      <c r="AO52" s="50">
        <f t="shared" si="9"/>
        <v>16</v>
      </c>
      <c r="AP52" s="50">
        <f t="shared" si="9"/>
        <v>16</v>
      </c>
      <c r="AQ52" s="12"/>
      <c r="AR52" s="12"/>
      <c r="AS52" s="12"/>
      <c r="AT52" s="12"/>
      <c r="AU52" s="12"/>
      <c r="AV52" s="12"/>
      <c r="AW52" s="100" t="s">
        <v>167</v>
      </c>
      <c r="AX52" s="100" t="s">
        <v>167</v>
      </c>
      <c r="AY52" s="100" t="s">
        <v>167</v>
      </c>
      <c r="AZ52" s="100" t="s">
        <v>167</v>
      </c>
      <c r="BA52" s="100" t="s">
        <v>167</v>
      </c>
      <c r="BB52" s="100" t="s">
        <v>167</v>
      </c>
      <c r="BC52" s="100" t="s">
        <v>167</v>
      </c>
      <c r="BD52" s="100" t="s">
        <v>167</v>
      </c>
      <c r="BE52" s="100" t="s">
        <v>167</v>
      </c>
      <c r="BF52" s="50">
        <f>SUM(Y52:AP52)</f>
        <v>288</v>
      </c>
      <c r="BG52" s="50">
        <f>V52+BF52</f>
        <v>528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</row>
    <row r="53" spans="1:104" ht="18.75">
      <c r="A53" s="132"/>
      <c r="B53" s="138" t="s">
        <v>92</v>
      </c>
      <c r="C53" s="138"/>
      <c r="D53" s="138"/>
      <c r="E53" s="1">
        <f>E51+E52</f>
        <v>51</v>
      </c>
      <c r="F53" s="1">
        <f aca="true" t="shared" si="10" ref="F53:T53">F51+F52</f>
        <v>51</v>
      </c>
      <c r="G53" s="1">
        <f t="shared" si="10"/>
        <v>51</v>
      </c>
      <c r="H53" s="1">
        <f t="shared" si="10"/>
        <v>51</v>
      </c>
      <c r="I53" s="1">
        <f t="shared" si="10"/>
        <v>51</v>
      </c>
      <c r="J53" s="1">
        <f t="shared" si="10"/>
        <v>51</v>
      </c>
      <c r="K53" s="1">
        <f t="shared" si="10"/>
        <v>51</v>
      </c>
      <c r="L53" s="1">
        <f t="shared" si="10"/>
        <v>51</v>
      </c>
      <c r="M53" s="1">
        <f t="shared" si="10"/>
        <v>51</v>
      </c>
      <c r="N53" s="1">
        <f t="shared" si="10"/>
        <v>51</v>
      </c>
      <c r="O53" s="1">
        <f t="shared" si="10"/>
        <v>51</v>
      </c>
      <c r="P53" s="1">
        <f t="shared" si="10"/>
        <v>51</v>
      </c>
      <c r="Q53" s="1">
        <f t="shared" si="10"/>
        <v>51</v>
      </c>
      <c r="R53" s="1">
        <f t="shared" si="10"/>
        <v>51</v>
      </c>
      <c r="S53" s="1">
        <f t="shared" si="10"/>
        <v>51</v>
      </c>
      <c r="T53" s="1">
        <f t="shared" si="10"/>
        <v>51</v>
      </c>
      <c r="U53" s="1"/>
      <c r="V53" s="12">
        <f t="shared" si="2"/>
        <v>816</v>
      </c>
      <c r="W53" s="54" t="s">
        <v>167</v>
      </c>
      <c r="X53" s="54" t="s">
        <v>167</v>
      </c>
      <c r="Y53" s="50">
        <f>Y51+Y52</f>
        <v>52</v>
      </c>
      <c r="Z53" s="50">
        <f aca="true" t="shared" si="11" ref="Z53:AP53">Z51+Z52</f>
        <v>52</v>
      </c>
      <c r="AA53" s="50">
        <f t="shared" si="11"/>
        <v>52</v>
      </c>
      <c r="AB53" s="50">
        <f t="shared" si="11"/>
        <v>52</v>
      </c>
      <c r="AC53" s="50">
        <f t="shared" si="11"/>
        <v>52</v>
      </c>
      <c r="AD53" s="50">
        <f t="shared" si="11"/>
        <v>52</v>
      </c>
      <c r="AE53" s="50">
        <f t="shared" si="11"/>
        <v>52</v>
      </c>
      <c r="AF53" s="50">
        <f t="shared" si="11"/>
        <v>52</v>
      </c>
      <c r="AG53" s="50">
        <f t="shared" si="11"/>
        <v>52</v>
      </c>
      <c r="AH53" s="50">
        <f t="shared" si="11"/>
        <v>52</v>
      </c>
      <c r="AI53" s="50">
        <f t="shared" si="11"/>
        <v>52</v>
      </c>
      <c r="AJ53" s="50">
        <f t="shared" si="11"/>
        <v>52</v>
      </c>
      <c r="AK53" s="50">
        <f t="shared" si="11"/>
        <v>52</v>
      </c>
      <c r="AL53" s="50">
        <f t="shared" si="11"/>
        <v>52</v>
      </c>
      <c r="AM53" s="50">
        <f t="shared" si="11"/>
        <v>52</v>
      </c>
      <c r="AN53" s="50">
        <f t="shared" si="11"/>
        <v>52</v>
      </c>
      <c r="AO53" s="50">
        <f t="shared" si="11"/>
        <v>52</v>
      </c>
      <c r="AP53" s="50">
        <f t="shared" si="11"/>
        <v>52</v>
      </c>
      <c r="AQ53" s="12"/>
      <c r="AR53" s="12">
        <v>36</v>
      </c>
      <c r="AS53" s="12">
        <v>36</v>
      </c>
      <c r="AT53" s="12">
        <v>36</v>
      </c>
      <c r="AU53" s="12">
        <v>36</v>
      </c>
      <c r="AV53" s="12">
        <v>36</v>
      </c>
      <c r="AW53" s="100" t="s">
        <v>167</v>
      </c>
      <c r="AX53" s="100" t="s">
        <v>167</v>
      </c>
      <c r="AY53" s="100" t="s">
        <v>167</v>
      </c>
      <c r="AZ53" s="100" t="s">
        <v>167</v>
      </c>
      <c r="BA53" s="100" t="s">
        <v>167</v>
      </c>
      <c r="BB53" s="100" t="s">
        <v>167</v>
      </c>
      <c r="BC53" s="100" t="s">
        <v>167</v>
      </c>
      <c r="BD53" s="100" t="s">
        <v>167</v>
      </c>
      <c r="BE53" s="100" t="s">
        <v>167</v>
      </c>
      <c r="BF53" s="50">
        <f>SUM(Y53:AO53)</f>
        <v>884</v>
      </c>
      <c r="BG53" s="50">
        <f>V53+BF53</f>
        <v>1700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</row>
    <row r="54" spans="1:104" ht="18.75">
      <c r="A54" s="133"/>
      <c r="U54" s="50" t="s">
        <v>110</v>
      </c>
      <c r="AQ54" s="1" t="s">
        <v>110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</row>
    <row r="55" spans="60:104" ht="18.75"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</row>
    <row r="56" spans="60:104" ht="18.75"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</row>
    <row r="57" spans="60:104" ht="18.75"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</row>
    <row r="58" spans="60:104" ht="18.75"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</row>
    <row r="59" spans="60:104" ht="18.75"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</row>
    <row r="60" spans="60:104" ht="18.75"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</row>
    <row r="61" spans="60:104" ht="18.75"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</row>
    <row r="62" spans="60:104" ht="18.75"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</row>
    <row r="63" spans="60:104" ht="18.75"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</row>
    <row r="64" spans="60:104" ht="18.75"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</row>
    <row r="65" spans="60:104" ht="18.75"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</row>
    <row r="66" spans="60:104" ht="18.75"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</row>
    <row r="67" spans="60:104" ht="18.75"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</row>
    <row r="68" spans="60:104" ht="18.75"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</row>
    <row r="69" spans="60:104" ht="18.75"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</row>
    <row r="70" spans="60:104" ht="18.75"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</row>
    <row r="71" spans="60:104" ht="18.75"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</row>
    <row r="72" spans="60:104" ht="18.75"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</row>
    <row r="73" spans="60:104" ht="18.75"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</row>
    <row r="74" spans="60:104" ht="18.75"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</row>
    <row r="75" spans="60:104" ht="18.75"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</row>
    <row r="76" spans="60:104" ht="18.75"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</row>
    <row r="77" spans="60:104" ht="18.75"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</row>
    <row r="78" spans="60:104" ht="18.75"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</row>
    <row r="79" spans="60:104" ht="18.75"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</row>
    <row r="80" spans="60:104" ht="18.75"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</row>
    <row r="81" spans="60:104" ht="18.75"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</row>
    <row r="82" spans="60:104" ht="18.75"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</row>
    <row r="83" spans="60:104" ht="18.75"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</row>
    <row r="84" spans="60:104" ht="18.75"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</row>
    <row r="85" spans="60:104" ht="18.75"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</row>
    <row r="86" spans="60:104" ht="18.75"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</row>
    <row r="87" spans="60:104" ht="18.75"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</row>
    <row r="88" spans="60:104" ht="18.75"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</row>
  </sheetData>
  <sheetProtection/>
  <mergeCells count="57">
    <mergeCell ref="B28:B29"/>
    <mergeCell ref="B43:B44"/>
    <mergeCell ref="C43:C44"/>
    <mergeCell ref="B45:B46"/>
    <mergeCell ref="C45:C46"/>
    <mergeCell ref="B49:B50"/>
    <mergeCell ref="C49:C50"/>
    <mergeCell ref="B47:B48"/>
    <mergeCell ref="C47:C48"/>
    <mergeCell ref="B1:B5"/>
    <mergeCell ref="D1:D5"/>
    <mergeCell ref="E1:H1"/>
    <mergeCell ref="B51:D51"/>
    <mergeCell ref="B32:B33"/>
    <mergeCell ref="C32:C33"/>
    <mergeCell ref="B34:B35"/>
    <mergeCell ref="C34:C35"/>
    <mergeCell ref="B23:B24"/>
    <mergeCell ref="C21:C22"/>
    <mergeCell ref="C9:C10"/>
    <mergeCell ref="J1:L1"/>
    <mergeCell ref="N1:Q1"/>
    <mergeCell ref="E4:BE4"/>
    <mergeCell ref="R1:U1"/>
    <mergeCell ref="C1:C5"/>
    <mergeCell ref="X1:Z1"/>
    <mergeCell ref="AF1:AI1"/>
    <mergeCell ref="A1:A54"/>
    <mergeCell ref="BG1:BG5"/>
    <mergeCell ref="V2:V3"/>
    <mergeCell ref="BF2:BF3"/>
    <mergeCell ref="AO1:AR1"/>
    <mergeCell ref="AS1:AV1"/>
    <mergeCell ref="AX1:AZ1"/>
    <mergeCell ref="BB1:BE1"/>
    <mergeCell ref="B52:D52"/>
    <mergeCell ref="B7:B8"/>
    <mergeCell ref="B53:D53"/>
    <mergeCell ref="B9:B10"/>
    <mergeCell ref="C7:C8"/>
    <mergeCell ref="B11:B12"/>
    <mergeCell ref="C11:C12"/>
    <mergeCell ref="B30:B31"/>
    <mergeCell ref="C30:C31"/>
    <mergeCell ref="C23:C24"/>
    <mergeCell ref="B21:B22"/>
    <mergeCell ref="B36:B37"/>
    <mergeCell ref="C36:C37"/>
    <mergeCell ref="B17:B18"/>
    <mergeCell ref="C17:C18"/>
    <mergeCell ref="B15:B16"/>
    <mergeCell ref="C15:C16"/>
    <mergeCell ref="B19:B20"/>
    <mergeCell ref="C19:C20"/>
    <mergeCell ref="B26:B27"/>
    <mergeCell ref="C26:C27"/>
    <mergeCell ref="C28:C29"/>
  </mergeCells>
  <printOptions/>
  <pageMargins left="0.42" right="0.17" top="0.33" bottom="0.29" header="0.3" footer="0.3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9"/>
  <sheetViews>
    <sheetView view="pageBreakPreview" zoomScale="60" zoomScaleNormal="75"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49" sqref="AX49"/>
    </sheetView>
  </sheetViews>
  <sheetFormatPr defaultColWidth="9.140625" defaultRowHeight="15"/>
  <cols>
    <col min="1" max="1" width="9.140625" style="1" customWidth="1"/>
    <col min="2" max="2" width="19.140625" style="1" customWidth="1"/>
    <col min="3" max="3" width="38.8515625" style="1" customWidth="1"/>
    <col min="4" max="4" width="23.28125" style="1" customWidth="1"/>
    <col min="5" max="5" width="5.7109375" style="1" customWidth="1"/>
    <col min="6" max="6" width="7.57421875" style="1" customWidth="1"/>
    <col min="7" max="20" width="5.7109375" style="1" customWidth="1"/>
    <col min="21" max="21" width="7.28125" style="1" customWidth="1"/>
    <col min="22" max="22" width="6.140625" style="1" customWidth="1"/>
    <col min="23" max="24" width="5.7109375" style="1" customWidth="1"/>
    <col min="25" max="25" width="6.140625" style="1" customWidth="1"/>
    <col min="26" max="37" width="5.7109375" style="1" customWidth="1"/>
    <col min="38" max="38" width="7.421875" style="1" customWidth="1"/>
    <col min="39" max="48" width="5.7109375" style="1" customWidth="1"/>
    <col min="49" max="49" width="9.00390625" style="1" customWidth="1"/>
    <col min="50" max="50" width="11.8515625" style="1" customWidth="1"/>
    <col min="51" max="16384" width="9.140625" style="1" customWidth="1"/>
  </cols>
  <sheetData>
    <row r="1" spans="1:95" ht="25.5" customHeight="1">
      <c r="A1" s="152" t="s">
        <v>125</v>
      </c>
      <c r="B1" s="142" t="s">
        <v>0</v>
      </c>
      <c r="C1" s="143" t="s">
        <v>24</v>
      </c>
      <c r="D1" s="144" t="s">
        <v>25</v>
      </c>
      <c r="E1" s="135" t="s">
        <v>26</v>
      </c>
      <c r="F1" s="135"/>
      <c r="G1" s="135"/>
      <c r="H1" s="135"/>
      <c r="J1" s="135" t="s">
        <v>27</v>
      </c>
      <c r="K1" s="135"/>
      <c r="L1" s="135"/>
      <c r="N1" s="135" t="s">
        <v>28</v>
      </c>
      <c r="O1" s="135"/>
      <c r="P1" s="135"/>
      <c r="Q1" s="135"/>
      <c r="R1" s="135" t="s">
        <v>29</v>
      </c>
      <c r="S1" s="135"/>
      <c r="T1" s="135"/>
      <c r="U1" s="135"/>
      <c r="V1" s="2"/>
      <c r="W1" s="2"/>
      <c r="X1" s="135" t="s">
        <v>30</v>
      </c>
      <c r="Y1" s="134"/>
      <c r="Z1" s="134"/>
      <c r="AA1" s="45"/>
      <c r="AC1" s="2" t="s">
        <v>31</v>
      </c>
      <c r="AD1" s="45"/>
      <c r="AE1" s="45"/>
      <c r="AF1" s="135" t="s">
        <v>32</v>
      </c>
      <c r="AG1" s="134"/>
      <c r="AH1" s="134"/>
      <c r="AI1" s="134"/>
      <c r="AJ1" s="45"/>
      <c r="AK1" s="2"/>
      <c r="AL1" s="2" t="s">
        <v>33</v>
      </c>
      <c r="AM1" s="45"/>
      <c r="AN1" s="45"/>
      <c r="AO1" s="135" t="s">
        <v>34</v>
      </c>
      <c r="AP1" s="134"/>
      <c r="AQ1" s="134"/>
      <c r="AR1" s="134"/>
      <c r="AS1" s="135" t="s">
        <v>35</v>
      </c>
      <c r="AT1" s="134"/>
      <c r="AU1" s="134"/>
      <c r="AV1" s="134"/>
      <c r="AW1" s="10"/>
      <c r="AX1" s="130" t="s">
        <v>106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</row>
    <row r="2" spans="1:95" ht="99" customHeight="1">
      <c r="A2" s="132"/>
      <c r="B2" s="142"/>
      <c r="C2" s="143"/>
      <c r="D2" s="144"/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9" t="s">
        <v>52</v>
      </c>
      <c r="V2" s="137" t="s">
        <v>105</v>
      </c>
      <c r="W2" s="4" t="s">
        <v>102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5" t="s">
        <v>58</v>
      </c>
      <c r="AD2" s="4" t="s">
        <v>59</v>
      </c>
      <c r="AE2" s="4" t="s">
        <v>60</v>
      </c>
      <c r="AF2" s="4" t="s">
        <v>61</v>
      </c>
      <c r="AG2" s="4" t="s">
        <v>62</v>
      </c>
      <c r="AH2" s="4" t="s">
        <v>63</v>
      </c>
      <c r="AI2" s="4" t="s">
        <v>64</v>
      </c>
      <c r="AJ2" s="4" t="s">
        <v>65</v>
      </c>
      <c r="AK2" s="4" t="s">
        <v>66</v>
      </c>
      <c r="AL2" s="4" t="s">
        <v>67</v>
      </c>
      <c r="AM2" s="4" t="s">
        <v>68</v>
      </c>
      <c r="AN2" s="4" t="s">
        <v>69</v>
      </c>
      <c r="AO2" s="4" t="s">
        <v>70</v>
      </c>
      <c r="AP2" s="4" t="s">
        <v>71</v>
      </c>
      <c r="AQ2" s="4" t="s">
        <v>72</v>
      </c>
      <c r="AR2" s="4" t="s">
        <v>73</v>
      </c>
      <c r="AS2" s="4" t="s">
        <v>74</v>
      </c>
      <c r="AT2" s="4" t="s">
        <v>75</v>
      </c>
      <c r="AU2" s="4" t="s">
        <v>76</v>
      </c>
      <c r="AV2" s="4" t="s">
        <v>77</v>
      </c>
      <c r="AW2" s="128" t="s">
        <v>105</v>
      </c>
      <c r="AX2" s="13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95" ht="25.5" customHeight="1">
      <c r="A3" s="132"/>
      <c r="B3" s="142"/>
      <c r="C3" s="143"/>
      <c r="D3" s="144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20">
        <v>51</v>
      </c>
      <c r="V3" s="134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35"/>
      <c r="AX3" s="13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ht="18" customHeight="1">
      <c r="A4" s="132"/>
      <c r="B4" s="142"/>
      <c r="C4" s="143"/>
      <c r="D4" s="144"/>
      <c r="E4" s="136" t="s">
        <v>87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0"/>
      <c r="AX4" s="13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ht="18" customHeight="1">
      <c r="A5" s="132"/>
      <c r="B5" s="142"/>
      <c r="C5" s="143"/>
      <c r="D5" s="14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21">
        <v>17</v>
      </c>
      <c r="V5" s="8"/>
      <c r="W5" s="8">
        <v>18</v>
      </c>
      <c r="X5" s="8"/>
      <c r="Y5" s="8">
        <v>19</v>
      </c>
      <c r="Z5" s="8">
        <v>20</v>
      </c>
      <c r="AA5" s="8">
        <v>21</v>
      </c>
      <c r="AB5" s="8">
        <v>22</v>
      </c>
      <c r="AC5" s="8">
        <v>23</v>
      </c>
      <c r="AD5" s="8">
        <v>24</v>
      </c>
      <c r="AE5" s="8">
        <v>25</v>
      </c>
      <c r="AF5" s="8">
        <v>26</v>
      </c>
      <c r="AG5" s="8">
        <v>27</v>
      </c>
      <c r="AH5" s="8">
        <v>28</v>
      </c>
      <c r="AI5" s="8">
        <v>29</v>
      </c>
      <c r="AJ5" s="8">
        <v>30</v>
      </c>
      <c r="AK5" s="8">
        <v>31</v>
      </c>
      <c r="AL5" s="8">
        <v>32</v>
      </c>
      <c r="AM5" s="8">
        <v>33</v>
      </c>
      <c r="AN5" s="8">
        <v>34</v>
      </c>
      <c r="AO5" s="8">
        <v>35</v>
      </c>
      <c r="AP5" s="8">
        <v>36</v>
      </c>
      <c r="AQ5" s="8">
        <v>37</v>
      </c>
      <c r="AR5" s="8">
        <v>38</v>
      </c>
      <c r="AS5" s="8">
        <v>39</v>
      </c>
      <c r="AT5" s="8">
        <v>40</v>
      </c>
      <c r="AU5" s="8">
        <v>41</v>
      </c>
      <c r="AV5" s="8">
        <v>42</v>
      </c>
      <c r="AW5" s="10"/>
      <c r="AX5" s="13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62" customFormat="1" ht="60" customHeight="1">
      <c r="A6" s="132"/>
      <c r="B6" s="64" t="s">
        <v>93</v>
      </c>
      <c r="C6" s="65" t="s">
        <v>94</v>
      </c>
      <c r="D6" s="66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7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3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112" customFormat="1" ht="27.75" customHeight="1">
      <c r="A7" s="132"/>
      <c r="B7" s="122" t="s">
        <v>101</v>
      </c>
      <c r="C7" s="122" t="s">
        <v>6</v>
      </c>
      <c r="D7" s="11" t="s">
        <v>89</v>
      </c>
      <c r="E7" s="109">
        <v>2</v>
      </c>
      <c r="F7" s="109">
        <v>2</v>
      </c>
      <c r="G7" s="109">
        <v>2</v>
      </c>
      <c r="H7" s="109">
        <v>2</v>
      </c>
      <c r="I7" s="109">
        <v>2</v>
      </c>
      <c r="J7" s="109">
        <v>2</v>
      </c>
      <c r="K7" s="109">
        <v>2</v>
      </c>
      <c r="L7" s="109">
        <v>2</v>
      </c>
      <c r="M7" s="109">
        <v>2</v>
      </c>
      <c r="N7" s="109">
        <v>2</v>
      </c>
      <c r="O7" s="109">
        <v>2</v>
      </c>
      <c r="P7" s="109">
        <v>2</v>
      </c>
      <c r="Q7" s="109">
        <v>2</v>
      </c>
      <c r="R7" s="109">
        <v>2</v>
      </c>
      <c r="S7" s="109">
        <v>2</v>
      </c>
      <c r="T7" s="109">
        <v>2</v>
      </c>
      <c r="U7" s="109"/>
      <c r="V7" s="12">
        <f>SUM(E7:T7)</f>
        <v>32</v>
      </c>
      <c r="W7" s="121">
        <v>0</v>
      </c>
      <c r="X7" s="121">
        <v>0</v>
      </c>
      <c r="Y7" s="109">
        <v>2</v>
      </c>
      <c r="Z7" s="109">
        <v>2</v>
      </c>
      <c r="AA7" s="109">
        <v>2</v>
      </c>
      <c r="AB7" s="109">
        <v>2</v>
      </c>
      <c r="AC7" s="109">
        <v>2</v>
      </c>
      <c r="AD7" s="109">
        <v>2</v>
      </c>
      <c r="AE7" s="109">
        <v>2</v>
      </c>
      <c r="AF7" s="109">
        <v>2</v>
      </c>
      <c r="AG7" s="109">
        <v>2</v>
      </c>
      <c r="AH7" s="109">
        <v>2</v>
      </c>
      <c r="AI7" s="109">
        <v>2</v>
      </c>
      <c r="AJ7" s="109">
        <v>2</v>
      </c>
      <c r="AK7" s="109">
        <v>2</v>
      </c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">
        <f>SUM(Y7:AV7)</f>
        <v>26</v>
      </c>
      <c r="AX7" s="1">
        <f aca="true" t="shared" si="0" ref="AX7:AX12">V7+AW7</f>
        <v>58</v>
      </c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</row>
    <row r="8" spans="1:95" s="112" customFormat="1" ht="24" customHeight="1">
      <c r="A8" s="132"/>
      <c r="B8" s="122"/>
      <c r="C8" s="122"/>
      <c r="D8" s="11" t="s">
        <v>88</v>
      </c>
      <c r="E8" s="109">
        <v>1</v>
      </c>
      <c r="F8" s="109">
        <v>1</v>
      </c>
      <c r="G8" s="109">
        <v>1</v>
      </c>
      <c r="H8" s="109">
        <v>1</v>
      </c>
      <c r="I8" s="109">
        <v>1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1</v>
      </c>
      <c r="Q8" s="109">
        <v>1</v>
      </c>
      <c r="R8" s="109">
        <v>1</v>
      </c>
      <c r="S8" s="109">
        <v>1</v>
      </c>
      <c r="T8" s="109">
        <v>1</v>
      </c>
      <c r="U8" s="109"/>
      <c r="V8" s="12">
        <f>SUM(E8:U8)</f>
        <v>16</v>
      </c>
      <c r="W8" s="121">
        <v>0</v>
      </c>
      <c r="X8" s="121">
        <v>0</v>
      </c>
      <c r="Y8" s="109">
        <v>1</v>
      </c>
      <c r="Z8" s="109">
        <v>1</v>
      </c>
      <c r="AA8" s="109">
        <v>1</v>
      </c>
      <c r="AB8" s="109">
        <v>1</v>
      </c>
      <c r="AC8" s="109">
        <v>1</v>
      </c>
      <c r="AD8" s="109">
        <v>1</v>
      </c>
      <c r="AE8" s="109">
        <v>1</v>
      </c>
      <c r="AF8" s="109">
        <v>1</v>
      </c>
      <c r="AG8" s="109">
        <v>1</v>
      </c>
      <c r="AH8" s="109">
        <v>1</v>
      </c>
      <c r="AI8" s="109">
        <v>1</v>
      </c>
      <c r="AJ8" s="109">
        <v>1</v>
      </c>
      <c r="AK8" s="109">
        <v>1</v>
      </c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">
        <f>SUM(Y8:AV8)</f>
        <v>13</v>
      </c>
      <c r="AX8" s="1">
        <f t="shared" si="0"/>
        <v>29</v>
      </c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</row>
    <row r="9" spans="1:95" ht="18.75">
      <c r="A9" s="132"/>
      <c r="B9" s="122" t="s">
        <v>7</v>
      </c>
      <c r="C9" s="122" t="s">
        <v>1</v>
      </c>
      <c r="D9" s="11" t="s">
        <v>89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2">
        <f>SUM(E9:U9)</f>
        <v>16</v>
      </c>
      <c r="W9" s="54">
        <v>0</v>
      </c>
      <c r="X9" s="54">
        <v>0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">
        <f>SUM(Y9:AV9)</f>
        <v>26</v>
      </c>
      <c r="AX9" s="1">
        <f t="shared" si="0"/>
        <v>42</v>
      </c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8.75">
      <c r="A10" s="132"/>
      <c r="B10" s="122"/>
      <c r="C10" s="122"/>
      <c r="D10" s="11" t="s">
        <v>88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f aca="true" t="shared" si="1" ref="V10:V44">SUM(E10:U10)</f>
        <v>0</v>
      </c>
      <c r="W10" s="54">
        <v>0</v>
      </c>
      <c r="X10" s="54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">
        <f aca="true" t="shared" si="2" ref="AW10:AW44">SUM(Y10:AV10)</f>
        <v>0</v>
      </c>
      <c r="AX10" s="1">
        <f t="shared" si="0"/>
        <v>0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8.75">
      <c r="A11" s="132"/>
      <c r="B11" s="122" t="s">
        <v>8</v>
      </c>
      <c r="C11" s="122" t="s">
        <v>9</v>
      </c>
      <c r="D11" s="11" t="s">
        <v>89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/>
      <c r="V11" s="12">
        <f t="shared" si="1"/>
        <v>16</v>
      </c>
      <c r="W11" s="54">
        <v>0</v>
      </c>
      <c r="X11" s="54">
        <v>0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">
        <f t="shared" si="2"/>
        <v>26</v>
      </c>
      <c r="AX11" s="1">
        <f t="shared" si="0"/>
        <v>42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8.75">
      <c r="A12" s="132"/>
      <c r="B12" s="122"/>
      <c r="C12" s="122"/>
      <c r="D12" s="11" t="s">
        <v>88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/>
      <c r="V12" s="12">
        <f t="shared" si="1"/>
        <v>16</v>
      </c>
      <c r="W12" s="54">
        <v>0</v>
      </c>
      <c r="X12" s="54">
        <v>0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">
        <f t="shared" si="2"/>
        <v>26</v>
      </c>
      <c r="AX12" s="1">
        <f t="shared" si="0"/>
        <v>42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62" customFormat="1" ht="38.25" customHeight="1">
      <c r="A13" s="132"/>
      <c r="B13" s="64" t="s">
        <v>95</v>
      </c>
      <c r="C13" s="68" t="s">
        <v>96</v>
      </c>
      <c r="D13" s="58"/>
      <c r="E13" s="54"/>
      <c r="F13" s="54"/>
      <c r="G13" s="54"/>
      <c r="H13" s="5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60"/>
      <c r="V13" s="106">
        <f t="shared" si="1"/>
        <v>0</v>
      </c>
      <c r="W13" s="54">
        <v>0</v>
      </c>
      <c r="X13" s="54">
        <v>0</v>
      </c>
      <c r="Y13" s="59"/>
      <c r="Z13" s="5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9"/>
      <c r="AN13" s="61"/>
      <c r="AO13" s="54"/>
      <c r="AP13" s="54"/>
      <c r="AQ13" s="54"/>
      <c r="AR13" s="54"/>
      <c r="AS13" s="54"/>
      <c r="AT13" s="54"/>
      <c r="AU13" s="54"/>
      <c r="AV13" s="54"/>
      <c r="AW13" s="107">
        <f t="shared" si="2"/>
        <v>0</v>
      </c>
      <c r="AX13" s="62">
        <f aca="true" t="shared" si="3" ref="AX13:AX18">V13+AW13</f>
        <v>0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7.5" customHeight="1">
      <c r="A14" s="132"/>
      <c r="B14" s="122" t="s">
        <v>11</v>
      </c>
      <c r="C14" s="122" t="s">
        <v>168</v>
      </c>
      <c r="D14" s="11" t="s">
        <v>89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/>
      <c r="V14" s="12">
        <f t="shared" si="1"/>
        <v>64</v>
      </c>
      <c r="W14" s="54">
        <v>0</v>
      </c>
      <c r="X14" s="54">
        <v>0</v>
      </c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">
        <f t="shared" si="2"/>
        <v>52</v>
      </c>
      <c r="AX14" s="1">
        <f t="shared" si="3"/>
        <v>116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6" customHeight="1">
      <c r="A15" s="132"/>
      <c r="B15" s="122"/>
      <c r="C15" s="122"/>
      <c r="D15" s="11" t="s">
        <v>88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>
        <f t="shared" si="1"/>
        <v>32</v>
      </c>
      <c r="W15" s="54">
        <v>0</v>
      </c>
      <c r="X15" s="54">
        <v>0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">
        <f t="shared" si="2"/>
        <v>26</v>
      </c>
      <c r="AX15" s="1">
        <f t="shared" si="3"/>
        <v>58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s="62" customFormat="1" ht="21.75" customHeight="1">
      <c r="A16" s="132"/>
      <c r="B16" s="69" t="s">
        <v>97</v>
      </c>
      <c r="C16" s="70" t="s">
        <v>98</v>
      </c>
      <c r="D16" s="58"/>
      <c r="E16" s="54"/>
      <c r="F16" s="54"/>
      <c r="G16" s="54"/>
      <c r="H16" s="5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60"/>
      <c r="V16" s="106">
        <f t="shared" si="1"/>
        <v>0</v>
      </c>
      <c r="W16" s="54">
        <v>0</v>
      </c>
      <c r="X16" s="54">
        <v>0</v>
      </c>
      <c r="Y16" s="59"/>
      <c r="Z16" s="59"/>
      <c r="AM16" s="59"/>
      <c r="AN16" s="61"/>
      <c r="AW16" s="107">
        <f t="shared" si="2"/>
        <v>0</v>
      </c>
      <c r="AX16" s="62">
        <f t="shared" si="3"/>
        <v>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s="62" customFormat="1" ht="47.25" customHeight="1">
      <c r="A17" s="132"/>
      <c r="B17" s="64" t="s">
        <v>99</v>
      </c>
      <c r="C17" s="65" t="s">
        <v>100</v>
      </c>
      <c r="D17" s="58"/>
      <c r="E17" s="54"/>
      <c r="F17" s="54"/>
      <c r="G17" s="54"/>
      <c r="H17" s="59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60"/>
      <c r="V17" s="106">
        <f t="shared" si="1"/>
        <v>0</v>
      </c>
      <c r="W17" s="54">
        <v>0</v>
      </c>
      <c r="X17" s="54">
        <v>0</v>
      </c>
      <c r="Y17" s="59"/>
      <c r="Z17" s="59"/>
      <c r="AM17" s="59"/>
      <c r="AN17" s="61"/>
      <c r="AW17" s="107">
        <f t="shared" si="2"/>
        <v>0</v>
      </c>
      <c r="AX17" s="62">
        <f t="shared" si="3"/>
        <v>0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8.75">
      <c r="A18" s="132"/>
      <c r="B18" s="150" t="s">
        <v>114</v>
      </c>
      <c r="C18" s="150" t="s">
        <v>115</v>
      </c>
      <c r="D18" s="11" t="s">
        <v>89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/>
      <c r="V18" s="12">
        <f t="shared" si="1"/>
        <v>32</v>
      </c>
      <c r="W18" s="54">
        <v>0</v>
      </c>
      <c r="X18" s="54">
        <v>0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">
        <f t="shared" si="2"/>
        <v>26</v>
      </c>
      <c r="AX18" s="1">
        <f t="shared" si="3"/>
        <v>58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7.5" customHeight="1">
      <c r="A19" s="132"/>
      <c r="B19" s="157"/>
      <c r="C19" s="157"/>
      <c r="D19" s="11" t="s">
        <v>88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/>
      <c r="V19" s="12">
        <f t="shared" si="1"/>
        <v>16</v>
      </c>
      <c r="W19" s="54">
        <v>0</v>
      </c>
      <c r="X19" s="54">
        <v>0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">
        <f t="shared" si="2"/>
        <v>13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26.25" customHeight="1">
      <c r="A20" s="132"/>
      <c r="B20" s="150" t="s">
        <v>163</v>
      </c>
      <c r="C20" s="150" t="s">
        <v>164</v>
      </c>
      <c r="D20" s="11" t="s">
        <v>89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2" t="s">
        <v>172</v>
      </c>
      <c r="V20" s="12">
        <f t="shared" si="1"/>
        <v>64</v>
      </c>
      <c r="W20" s="54">
        <v>0</v>
      </c>
      <c r="X20" s="54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26.25" customHeight="1">
      <c r="A21" s="132"/>
      <c r="B21" s="157"/>
      <c r="C21" s="157"/>
      <c r="D21" s="11" t="s">
        <v>88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/>
      <c r="V21" s="12">
        <f t="shared" si="1"/>
        <v>32</v>
      </c>
      <c r="W21" s="54">
        <v>0</v>
      </c>
      <c r="X21" s="54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18.75" customHeight="1">
      <c r="A22" s="132"/>
      <c r="B22" s="150" t="s">
        <v>169</v>
      </c>
      <c r="C22" s="150" t="s">
        <v>170</v>
      </c>
      <c r="D22" s="11" t="s">
        <v>89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4</v>
      </c>
      <c r="M22" s="12">
        <v>4</v>
      </c>
      <c r="N22" s="12">
        <v>4</v>
      </c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/>
      <c r="V22" s="12">
        <f t="shared" si="1"/>
        <v>64</v>
      </c>
      <c r="W22" s="54">
        <v>0</v>
      </c>
      <c r="X22" s="54">
        <v>0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">
        <f t="shared" si="2"/>
        <v>52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46.5" customHeight="1">
      <c r="A23" s="132"/>
      <c r="B23" s="151"/>
      <c r="C23" s="151"/>
      <c r="D23" s="11" t="s">
        <v>88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2"/>
      <c r="V23" s="12">
        <f t="shared" si="1"/>
        <v>32</v>
      </c>
      <c r="W23" s="54">
        <v>0</v>
      </c>
      <c r="X23" s="54">
        <v>0</v>
      </c>
      <c r="Y23" s="12">
        <v>2</v>
      </c>
      <c r="Z23" s="12">
        <v>2</v>
      </c>
      <c r="AA23" s="12">
        <v>2</v>
      </c>
      <c r="AB23" s="12">
        <v>2</v>
      </c>
      <c r="AC23" s="12">
        <v>2</v>
      </c>
      <c r="AD23" s="12">
        <v>2</v>
      </c>
      <c r="AE23" s="12">
        <v>2</v>
      </c>
      <c r="AF23" s="12">
        <v>2</v>
      </c>
      <c r="AG23" s="12">
        <v>2</v>
      </c>
      <c r="AH23" s="12">
        <v>2</v>
      </c>
      <c r="AI23" s="12">
        <v>2</v>
      </c>
      <c r="AJ23" s="12">
        <v>2</v>
      </c>
      <c r="AK23" s="12">
        <v>2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">
        <f t="shared" si="2"/>
        <v>26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s="62" customFormat="1" ht="55.5" customHeight="1">
      <c r="A24" s="132"/>
      <c r="B24" s="56" t="s">
        <v>153</v>
      </c>
      <c r="C24" s="56" t="s">
        <v>154</v>
      </c>
      <c r="D24" s="58"/>
      <c r="E24" s="54"/>
      <c r="F24" s="54"/>
      <c r="G24" s="54"/>
      <c r="H24" s="59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106">
        <f t="shared" si="1"/>
        <v>0</v>
      </c>
      <c r="W24" s="54">
        <v>0</v>
      </c>
      <c r="X24" s="54">
        <v>0</v>
      </c>
      <c r="Y24" s="59"/>
      <c r="Z24" s="59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 t="s">
        <v>171</v>
      </c>
      <c r="AM24" s="59"/>
      <c r="AN24" s="61"/>
      <c r="AO24" s="54"/>
      <c r="AP24" s="54"/>
      <c r="AQ24" s="54"/>
      <c r="AR24" s="54"/>
      <c r="AS24" s="54"/>
      <c r="AT24" s="54"/>
      <c r="AU24" s="54"/>
      <c r="AV24" s="54"/>
      <c r="AW24" s="107">
        <f t="shared" si="2"/>
        <v>0</v>
      </c>
      <c r="AX24" s="107">
        <f aca="true" t="shared" si="4" ref="AX24:AX32">V24+AW24</f>
        <v>0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18.75" customHeight="1">
      <c r="A25" s="132"/>
      <c r="B25" s="150" t="s">
        <v>155</v>
      </c>
      <c r="C25" s="155" t="s">
        <v>156</v>
      </c>
      <c r="D25" s="11" t="s">
        <v>89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v>2</v>
      </c>
      <c r="S25" s="12">
        <v>2</v>
      </c>
      <c r="T25" s="12">
        <v>2</v>
      </c>
      <c r="U25" s="12" t="s">
        <v>172</v>
      </c>
      <c r="V25" s="12">
        <f t="shared" si="1"/>
        <v>32</v>
      </c>
      <c r="W25" s="54">
        <v>0</v>
      </c>
      <c r="X25" s="54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">
        <f t="shared" si="2"/>
        <v>0</v>
      </c>
      <c r="AX25" s="1">
        <f t="shared" si="4"/>
        <v>32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6" customHeight="1">
      <c r="A26" s="132"/>
      <c r="B26" s="151"/>
      <c r="C26" s="156"/>
      <c r="D26" s="11" t="s">
        <v>88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/>
      <c r="V26" s="12">
        <f t="shared" si="1"/>
        <v>16</v>
      </c>
      <c r="W26" s="54">
        <v>0</v>
      </c>
      <c r="X26" s="54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">
        <f t="shared" si="2"/>
        <v>0</v>
      </c>
      <c r="AX26" s="1">
        <f t="shared" si="4"/>
        <v>16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18.75" customHeight="1">
      <c r="A27" s="132"/>
      <c r="B27" s="150" t="s">
        <v>157</v>
      </c>
      <c r="C27" s="155" t="s">
        <v>158</v>
      </c>
      <c r="D27" s="11" t="s">
        <v>89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/>
      <c r="V27" s="12">
        <f t="shared" si="1"/>
        <v>32</v>
      </c>
      <c r="W27" s="54">
        <v>0</v>
      </c>
      <c r="X27" s="54">
        <v>0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 t="s">
        <v>111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">
        <f t="shared" si="2"/>
        <v>52</v>
      </c>
      <c r="AX27" s="1">
        <f t="shared" si="4"/>
        <v>84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18.75">
      <c r="A28" s="132"/>
      <c r="B28" s="151"/>
      <c r="C28" s="156"/>
      <c r="D28" s="11" t="s">
        <v>88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/>
      <c r="V28" s="12">
        <f t="shared" si="1"/>
        <v>16</v>
      </c>
      <c r="W28" s="54">
        <v>0</v>
      </c>
      <c r="X28" s="54">
        <v>0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">
        <f t="shared" si="2"/>
        <v>26</v>
      </c>
      <c r="AX28" s="1">
        <f t="shared" si="4"/>
        <v>42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18.75" customHeight="1">
      <c r="A29" s="132"/>
      <c r="B29" s="150" t="s">
        <v>159</v>
      </c>
      <c r="C29" s="155" t="s">
        <v>165</v>
      </c>
      <c r="D29" s="11" t="s">
        <v>89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2"/>
      <c r="V29" s="12">
        <f t="shared" si="1"/>
        <v>32</v>
      </c>
      <c r="W29" s="54">
        <v>0</v>
      </c>
      <c r="X29" s="54">
        <v>0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2</v>
      </c>
      <c r="AE29" s="12">
        <v>2</v>
      </c>
      <c r="AF29" s="12">
        <v>2</v>
      </c>
      <c r="AG29" s="12">
        <v>2</v>
      </c>
      <c r="AH29" s="12">
        <v>2</v>
      </c>
      <c r="AI29" s="12">
        <v>2</v>
      </c>
      <c r="AJ29" s="12">
        <v>2</v>
      </c>
      <c r="AK29" s="12">
        <v>2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">
        <f>SUM(Y29:AV29)</f>
        <v>26</v>
      </c>
      <c r="AX29" s="1">
        <f t="shared" si="4"/>
        <v>58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42.75" customHeight="1">
      <c r="A30" s="132"/>
      <c r="B30" s="151"/>
      <c r="C30" s="156"/>
      <c r="D30" s="11" t="s">
        <v>88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/>
      <c r="V30" s="12">
        <f t="shared" si="1"/>
        <v>16</v>
      </c>
      <c r="W30" s="54">
        <v>0</v>
      </c>
      <c r="X30" s="54">
        <v>0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">
        <f>SUM(Y30:AV30)</f>
        <v>13</v>
      </c>
      <c r="AX30" s="1">
        <f t="shared" si="4"/>
        <v>29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18.75" customHeight="1">
      <c r="A31" s="132"/>
      <c r="B31" s="150" t="s">
        <v>160</v>
      </c>
      <c r="C31" s="155" t="s">
        <v>161</v>
      </c>
      <c r="D31" s="11" t="s">
        <v>89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2"/>
      <c r="V31" s="12">
        <f t="shared" si="1"/>
        <v>32</v>
      </c>
      <c r="W31" s="54">
        <v>0</v>
      </c>
      <c r="X31" s="54">
        <v>0</v>
      </c>
      <c r="Y31" s="12">
        <v>4</v>
      </c>
      <c r="Z31" s="12">
        <v>4</v>
      </c>
      <c r="AA31" s="12">
        <v>4</v>
      </c>
      <c r="AB31" s="12">
        <v>4</v>
      </c>
      <c r="AC31" s="12">
        <v>4</v>
      </c>
      <c r="AD31" s="12">
        <v>4</v>
      </c>
      <c r="AE31" s="12">
        <v>4</v>
      </c>
      <c r="AF31" s="12">
        <v>4</v>
      </c>
      <c r="AG31" s="12">
        <v>4</v>
      </c>
      <c r="AH31" s="12">
        <v>4</v>
      </c>
      <c r="AI31" s="12">
        <v>4</v>
      </c>
      <c r="AJ31" s="12">
        <v>4</v>
      </c>
      <c r="AK31" s="12">
        <v>4</v>
      </c>
      <c r="AL31" s="12" t="s">
        <v>111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">
        <f t="shared" si="2"/>
        <v>52</v>
      </c>
      <c r="AX31" s="1">
        <f t="shared" si="4"/>
        <v>84</v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9" customHeight="1" thickBot="1">
      <c r="A32" s="132"/>
      <c r="B32" s="151"/>
      <c r="C32" s="156"/>
      <c r="D32" s="11" t="s">
        <v>88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/>
      <c r="V32" s="12">
        <f>SUM(E32:U32)</f>
        <v>16</v>
      </c>
      <c r="W32" s="54">
        <v>0</v>
      </c>
      <c r="X32" s="54">
        <v>0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">
        <f t="shared" si="2"/>
        <v>26</v>
      </c>
      <c r="AX32" s="1">
        <f t="shared" si="4"/>
        <v>42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9" customHeight="1" thickBot="1">
      <c r="A33" s="132"/>
      <c r="B33" s="113" t="s">
        <v>192</v>
      </c>
      <c r="C33" s="120" t="s">
        <v>189</v>
      </c>
      <c r="D33" s="11"/>
      <c r="E33" s="12"/>
      <c r="F33" s="12">
        <v>6</v>
      </c>
      <c r="G33" s="12">
        <v>6</v>
      </c>
      <c r="H33" s="12">
        <v>6</v>
      </c>
      <c r="I33" s="12">
        <v>6</v>
      </c>
      <c r="J33" s="12">
        <v>6</v>
      </c>
      <c r="K33" s="12">
        <v>6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f>SUM(E33:U33)</f>
        <v>36</v>
      </c>
      <c r="W33" s="54">
        <v>0</v>
      </c>
      <c r="X33" s="54"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">
        <f>SUM(Y33:AV33)</f>
        <v>0</v>
      </c>
      <c r="AX33" s="1">
        <f>V33+AW33</f>
        <v>36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9" customHeight="1" thickBot="1">
      <c r="A34" s="132"/>
      <c r="B34" s="113" t="s">
        <v>180</v>
      </c>
      <c r="C34" s="114" t="s">
        <v>191</v>
      </c>
      <c r="D34" s="11"/>
      <c r="E34" s="12"/>
      <c r="L34" s="12">
        <v>6</v>
      </c>
      <c r="M34" s="12">
        <v>6</v>
      </c>
      <c r="N34" s="12">
        <v>6</v>
      </c>
      <c r="O34" s="12">
        <v>6</v>
      </c>
      <c r="P34" s="12">
        <v>6</v>
      </c>
      <c r="Q34" s="12">
        <v>6</v>
      </c>
      <c r="R34" s="12">
        <v>6</v>
      </c>
      <c r="S34" s="12">
        <v>6</v>
      </c>
      <c r="T34" s="12">
        <v>6</v>
      </c>
      <c r="U34" s="12">
        <v>6</v>
      </c>
      <c r="V34" s="12">
        <f>SUM(E34:U34)</f>
        <v>60</v>
      </c>
      <c r="W34" s="54">
        <v>0</v>
      </c>
      <c r="X34" s="54">
        <v>0</v>
      </c>
      <c r="Y34" s="12">
        <v>6</v>
      </c>
      <c r="Z34" s="12">
        <v>6</v>
      </c>
      <c r="AA34" s="12">
        <v>6</v>
      </c>
      <c r="AB34" s="12">
        <v>6</v>
      </c>
      <c r="AC34" s="12">
        <v>6</v>
      </c>
      <c r="AD34" s="12">
        <v>6</v>
      </c>
      <c r="AE34" s="12">
        <v>6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">
        <f>SUM(Y34:AV34)</f>
        <v>42</v>
      </c>
      <c r="AX34" s="1">
        <f>V34+AW34</f>
        <v>102</v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104" s="57" customFormat="1" ht="55.5" customHeight="1" thickBot="1">
      <c r="A35" s="132"/>
      <c r="B35" s="88" t="s">
        <v>134</v>
      </c>
      <c r="C35" s="87" t="s">
        <v>135</v>
      </c>
      <c r="D35" s="89"/>
      <c r="E35" s="54" t="s">
        <v>171</v>
      </c>
      <c r="F35" s="54"/>
      <c r="G35" s="54"/>
      <c r="H35" s="72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73"/>
      <c r="V35" s="73"/>
      <c r="W35" s="73"/>
      <c r="X35" s="73"/>
      <c r="Y35" s="72"/>
      <c r="Z35" s="100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72"/>
      <c r="AN35" s="71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1">
        <f>SUM(Y35:AP35)</f>
        <v>0</v>
      </c>
      <c r="BG35" s="50">
        <f>V35+BF35</f>
        <v>0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</row>
    <row r="36" spans="1:95" s="107" customFormat="1" ht="69" customHeight="1" thickBot="1">
      <c r="A36" s="132"/>
      <c r="B36" s="103" t="s">
        <v>173</v>
      </c>
      <c r="C36" s="104" t="s">
        <v>174</v>
      </c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 t="s">
        <v>171</v>
      </c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</row>
    <row r="37" spans="1:95" ht="32.25" customHeight="1">
      <c r="A37" s="132"/>
      <c r="B37" s="149" t="s">
        <v>176</v>
      </c>
      <c r="C37" s="149" t="s">
        <v>175</v>
      </c>
      <c r="D37" s="11" t="s">
        <v>89</v>
      </c>
      <c r="E37" s="12">
        <v>4</v>
      </c>
      <c r="F37" s="12">
        <v>4</v>
      </c>
      <c r="G37" s="12">
        <v>4</v>
      </c>
      <c r="H37" s="12">
        <v>4</v>
      </c>
      <c r="I37" s="12">
        <v>4</v>
      </c>
      <c r="J37" s="12">
        <v>4</v>
      </c>
      <c r="K37" s="12">
        <v>4</v>
      </c>
      <c r="L37" s="12">
        <v>4</v>
      </c>
      <c r="M37" s="12">
        <v>4</v>
      </c>
      <c r="N37" s="12">
        <v>4</v>
      </c>
      <c r="O37" s="12">
        <v>4</v>
      </c>
      <c r="P37" s="12">
        <v>4</v>
      </c>
      <c r="Q37" s="12">
        <v>4</v>
      </c>
      <c r="R37" s="12">
        <v>4</v>
      </c>
      <c r="S37" s="12">
        <v>4</v>
      </c>
      <c r="T37" s="12">
        <v>4</v>
      </c>
      <c r="U37" s="12"/>
      <c r="V37" s="12">
        <f t="shared" si="1"/>
        <v>64</v>
      </c>
      <c r="W37" s="54">
        <v>0</v>
      </c>
      <c r="X37" s="54">
        <v>0</v>
      </c>
      <c r="Y37" s="12">
        <v>4</v>
      </c>
      <c r="Z37" s="12">
        <v>4</v>
      </c>
      <c r="AA37" s="12">
        <v>4</v>
      </c>
      <c r="AB37" s="12">
        <v>4</v>
      </c>
      <c r="AC37" s="12">
        <v>4</v>
      </c>
      <c r="AD37" s="12">
        <v>4</v>
      </c>
      <c r="AE37" s="12">
        <v>4</v>
      </c>
      <c r="AF37" s="12">
        <v>4</v>
      </c>
      <c r="AG37" s="12">
        <v>4</v>
      </c>
      <c r="AH37" s="12">
        <v>4</v>
      </c>
      <c r="AI37" s="12">
        <v>4</v>
      </c>
      <c r="AJ37" s="12">
        <v>4</v>
      </c>
      <c r="AK37" s="12">
        <v>4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">
        <f>SUM(Y37:AV37)</f>
        <v>52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95" ht="81.75" customHeight="1">
      <c r="A38" s="132"/>
      <c r="B38" s="149"/>
      <c r="C38" s="149"/>
      <c r="D38" s="11" t="s">
        <v>88</v>
      </c>
      <c r="E38" s="12">
        <v>2</v>
      </c>
      <c r="F38" s="12">
        <v>2</v>
      </c>
      <c r="G38" s="12">
        <v>2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12"/>
      <c r="V38" s="12">
        <f t="shared" si="1"/>
        <v>32</v>
      </c>
      <c r="W38" s="54">
        <v>0</v>
      </c>
      <c r="X38" s="54">
        <v>0</v>
      </c>
      <c r="Y38" s="12">
        <v>2</v>
      </c>
      <c r="Z38" s="12">
        <v>2</v>
      </c>
      <c r="AA38" s="12">
        <v>2</v>
      </c>
      <c r="AB38" s="12">
        <v>2</v>
      </c>
      <c r="AC38" s="12">
        <v>2</v>
      </c>
      <c r="AD38" s="12">
        <v>2</v>
      </c>
      <c r="AE38" s="12">
        <v>2</v>
      </c>
      <c r="AF38" s="12">
        <v>2</v>
      </c>
      <c r="AG38" s="12">
        <v>2</v>
      </c>
      <c r="AH38" s="12">
        <v>2</v>
      </c>
      <c r="AI38" s="12">
        <v>2</v>
      </c>
      <c r="AJ38" s="12">
        <v>2</v>
      </c>
      <c r="AK38" s="12">
        <v>2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">
        <f>SUM(Y38:AV38)</f>
        <v>26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ht="61.5" customHeight="1">
      <c r="A39" s="132"/>
      <c r="B39" s="14" t="s">
        <v>112</v>
      </c>
      <c r="C39" s="14" t="s">
        <v>193</v>
      </c>
      <c r="D39" s="1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f t="shared" si="1"/>
        <v>0</v>
      </c>
      <c r="W39" s="54">
        <v>0</v>
      </c>
      <c r="X39" s="54">
        <v>0</v>
      </c>
      <c r="Y39" s="12"/>
      <c r="Z39" s="12"/>
      <c r="AA39" s="12"/>
      <c r="AB39" s="12"/>
      <c r="AC39" s="12"/>
      <c r="AD39" s="12"/>
      <c r="AE39" s="12"/>
      <c r="AF39" s="12">
        <v>6</v>
      </c>
      <c r="AG39" s="12">
        <v>6</v>
      </c>
      <c r="AH39" s="12">
        <v>6</v>
      </c>
      <c r="AI39" s="12">
        <v>6</v>
      </c>
      <c r="AJ39" s="12">
        <v>6</v>
      </c>
      <c r="AK39" s="12">
        <v>6</v>
      </c>
      <c r="AL39" s="12"/>
      <c r="AM39" s="12"/>
      <c r="AN39" s="12"/>
      <c r="AO39" s="12"/>
      <c r="AP39" s="12"/>
      <c r="AW39" s="1">
        <f t="shared" si="2"/>
        <v>36</v>
      </c>
      <c r="AX39" s="1">
        <f>V39+AW39</f>
        <v>36</v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75" customFormat="1" ht="37.5">
      <c r="A40" s="132"/>
      <c r="B40" s="74" t="s">
        <v>117</v>
      </c>
      <c r="C40" s="74" t="s">
        <v>118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>
        <f t="shared" si="1"/>
        <v>0</v>
      </c>
      <c r="W40" s="54">
        <v>0</v>
      </c>
      <c r="X40" s="54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2">
        <v>36</v>
      </c>
      <c r="AN40" s="12">
        <v>36</v>
      </c>
      <c r="AO40" s="12">
        <v>36</v>
      </c>
      <c r="AP40" s="12">
        <v>36</v>
      </c>
      <c r="AQ40" s="13"/>
      <c r="AR40" s="13"/>
      <c r="AS40" s="13"/>
      <c r="AT40" s="13"/>
      <c r="AU40" s="13"/>
      <c r="AV40" s="13"/>
      <c r="AW40" s="1">
        <f t="shared" si="2"/>
        <v>144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</row>
    <row r="41" spans="1:95" s="75" customFormat="1" ht="37.5">
      <c r="A41" s="132"/>
      <c r="B41" s="74" t="s">
        <v>119</v>
      </c>
      <c r="C41" s="74" t="s">
        <v>179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2">
        <f t="shared" si="1"/>
        <v>0</v>
      </c>
      <c r="W41" s="54">
        <v>0</v>
      </c>
      <c r="X41" s="54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2">
        <v>36</v>
      </c>
      <c r="AR41" s="12">
        <v>36</v>
      </c>
      <c r="AS41" s="12">
        <v>36</v>
      </c>
      <c r="AT41" s="12">
        <v>36</v>
      </c>
      <c r="AU41" s="12">
        <v>36</v>
      </c>
      <c r="AV41" s="12">
        <v>36</v>
      </c>
      <c r="AW41" s="1">
        <f t="shared" si="2"/>
        <v>216</v>
      </c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</row>
    <row r="42" spans="1:95" ht="16.5" customHeight="1">
      <c r="A42" s="132"/>
      <c r="B42" s="139" t="s">
        <v>90</v>
      </c>
      <c r="C42" s="139"/>
      <c r="D42" s="139"/>
      <c r="E42" s="12">
        <f>E9+E11+E14+E18+E22+E25+E27+E29+E31+E37+E7+E20+E39+E34</f>
        <v>30</v>
      </c>
      <c r="F42" s="12">
        <f aca="true" t="shared" si="5" ref="F42:K42">F9+F11+F14+F18+F22+F25+F27+F29+F31+F37+F7+F20+F39+F33</f>
        <v>36</v>
      </c>
      <c r="G42" s="12">
        <f t="shared" si="5"/>
        <v>36</v>
      </c>
      <c r="H42" s="12">
        <f t="shared" si="5"/>
        <v>36</v>
      </c>
      <c r="I42" s="12">
        <f t="shared" si="5"/>
        <v>36</v>
      </c>
      <c r="J42" s="12">
        <f t="shared" si="5"/>
        <v>36</v>
      </c>
      <c r="K42" s="12">
        <f t="shared" si="5"/>
        <v>36</v>
      </c>
      <c r="L42" s="12">
        <f aca="true" t="shared" si="6" ref="L42:T42">L9+L11+L14+L18+L22+L25+L27+L29+L31+L37+L7+L20+L39+L34</f>
        <v>36</v>
      </c>
      <c r="M42" s="12">
        <f t="shared" si="6"/>
        <v>36</v>
      </c>
      <c r="N42" s="12">
        <f t="shared" si="6"/>
        <v>36</v>
      </c>
      <c r="O42" s="12">
        <f t="shared" si="6"/>
        <v>36</v>
      </c>
      <c r="P42" s="12">
        <f t="shared" si="6"/>
        <v>36</v>
      </c>
      <c r="Q42" s="12">
        <f t="shared" si="6"/>
        <v>36</v>
      </c>
      <c r="R42" s="12">
        <f t="shared" si="6"/>
        <v>36</v>
      </c>
      <c r="S42" s="12">
        <f t="shared" si="6"/>
        <v>36</v>
      </c>
      <c r="T42" s="12">
        <f t="shared" si="6"/>
        <v>36</v>
      </c>
      <c r="U42" s="12">
        <v>6</v>
      </c>
      <c r="V42" s="79">
        <f t="shared" si="1"/>
        <v>576</v>
      </c>
      <c r="W42" s="54">
        <v>0</v>
      </c>
      <c r="X42" s="54">
        <v>0</v>
      </c>
      <c r="Y42" s="12">
        <f>Y7+Y9+Y11+Y14+Y18+Y25+Y27+Y29+Y31+Y37+Y39+Y22</f>
        <v>30</v>
      </c>
      <c r="Z42" s="12">
        <f aca="true" t="shared" si="7" ref="Z42:AK42">Z7+Z9+Z11+Z14+Z18+Z25+Z27+Z29+Z31+Z37+Z39+Z22</f>
        <v>30</v>
      </c>
      <c r="AA42" s="12">
        <f t="shared" si="7"/>
        <v>30</v>
      </c>
      <c r="AB42" s="12">
        <f t="shared" si="7"/>
        <v>30</v>
      </c>
      <c r="AC42" s="12">
        <f t="shared" si="7"/>
        <v>30</v>
      </c>
      <c r="AD42" s="12">
        <f t="shared" si="7"/>
        <v>30</v>
      </c>
      <c r="AE42" s="12">
        <f t="shared" si="7"/>
        <v>30</v>
      </c>
      <c r="AF42" s="12">
        <f t="shared" si="7"/>
        <v>36</v>
      </c>
      <c r="AG42" s="12">
        <f t="shared" si="7"/>
        <v>36</v>
      </c>
      <c r="AH42" s="12">
        <f t="shared" si="7"/>
        <v>36</v>
      </c>
      <c r="AI42" s="12">
        <f t="shared" si="7"/>
        <v>36</v>
      </c>
      <c r="AJ42" s="12">
        <f t="shared" si="7"/>
        <v>36</v>
      </c>
      <c r="AK42" s="12">
        <f t="shared" si="7"/>
        <v>36</v>
      </c>
      <c r="AL42" s="12"/>
      <c r="AM42" s="12">
        <v>36</v>
      </c>
      <c r="AN42" s="12">
        <v>36</v>
      </c>
      <c r="AO42" s="12">
        <v>36</v>
      </c>
      <c r="AP42" s="12">
        <v>36</v>
      </c>
      <c r="AQ42" s="12">
        <v>36</v>
      </c>
      <c r="AR42" s="12">
        <v>36</v>
      </c>
      <c r="AS42" s="12">
        <v>36</v>
      </c>
      <c r="AT42" s="12">
        <v>36</v>
      </c>
      <c r="AU42" s="12">
        <v>36</v>
      </c>
      <c r="AV42" s="12">
        <v>36</v>
      </c>
      <c r="AW42" s="81">
        <f>AW18+AW22+AW25+AW29+AW37+AW39+AW34+AW7+AW9+AW11+AW14+AW27+AW31</f>
        <v>468</v>
      </c>
      <c r="AX42" s="1">
        <f>V42+AW42</f>
        <v>1044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ht="18.75">
      <c r="A43" s="132"/>
      <c r="B43" s="140" t="s">
        <v>91</v>
      </c>
      <c r="C43" s="140"/>
      <c r="D43" s="140"/>
      <c r="E43" s="1">
        <f>E8+E10+E12+E15+E19+E21+E23+E26+E28+E30+E32+E38</f>
        <v>15</v>
      </c>
      <c r="F43" s="1">
        <f aca="true" t="shared" si="8" ref="F43:T43">F8+F10+F12+F15+F19+F21+F23+F26+F28+F30+F32+F38</f>
        <v>15</v>
      </c>
      <c r="G43" s="1">
        <f t="shared" si="8"/>
        <v>15</v>
      </c>
      <c r="H43" s="1">
        <f t="shared" si="8"/>
        <v>15</v>
      </c>
      <c r="I43" s="1">
        <f t="shared" si="8"/>
        <v>15</v>
      </c>
      <c r="J43" s="1">
        <f t="shared" si="8"/>
        <v>15</v>
      </c>
      <c r="K43" s="1">
        <f t="shared" si="8"/>
        <v>15</v>
      </c>
      <c r="L43" s="1">
        <f t="shared" si="8"/>
        <v>15</v>
      </c>
      <c r="M43" s="1">
        <f t="shared" si="8"/>
        <v>15</v>
      </c>
      <c r="N43" s="1">
        <f t="shared" si="8"/>
        <v>15</v>
      </c>
      <c r="O43" s="1">
        <f t="shared" si="8"/>
        <v>15</v>
      </c>
      <c r="P43" s="1">
        <f t="shared" si="8"/>
        <v>15</v>
      </c>
      <c r="Q43" s="1">
        <f t="shared" si="8"/>
        <v>15</v>
      </c>
      <c r="R43" s="1">
        <f t="shared" si="8"/>
        <v>15</v>
      </c>
      <c r="S43" s="1">
        <f t="shared" si="8"/>
        <v>15</v>
      </c>
      <c r="T43" s="1">
        <f t="shared" si="8"/>
        <v>15</v>
      </c>
      <c r="U43" s="1">
        <f>U8+U10+U12+U15+U19+U21+U23+U26+U28+U30+U32+U38</f>
        <v>0</v>
      </c>
      <c r="V43" s="12">
        <f t="shared" si="1"/>
        <v>240</v>
      </c>
      <c r="W43" s="54">
        <v>0</v>
      </c>
      <c r="X43" s="54">
        <v>0</v>
      </c>
      <c r="Y43" s="1">
        <f>Y8+Y10+Y12+Y15+Y19+Y23+Y28+Y30+Y32+Y38</f>
        <v>15</v>
      </c>
      <c r="Z43" s="1">
        <f aca="true" t="shared" si="9" ref="Z43:AK43">Z8+Z10+Z12+Z15+Z19+Z23+Z28+Z30+Z32+Z38</f>
        <v>15</v>
      </c>
      <c r="AA43" s="1">
        <f t="shared" si="9"/>
        <v>15</v>
      </c>
      <c r="AB43" s="1">
        <f t="shared" si="9"/>
        <v>15</v>
      </c>
      <c r="AC43" s="1">
        <f t="shared" si="9"/>
        <v>15</v>
      </c>
      <c r="AD43" s="1">
        <f t="shared" si="9"/>
        <v>15</v>
      </c>
      <c r="AE43" s="1">
        <f t="shared" si="9"/>
        <v>15</v>
      </c>
      <c r="AF43" s="1">
        <f t="shared" si="9"/>
        <v>15</v>
      </c>
      <c r="AG43" s="1">
        <f t="shared" si="9"/>
        <v>15</v>
      </c>
      <c r="AH43" s="1">
        <f t="shared" si="9"/>
        <v>15</v>
      </c>
      <c r="AI43" s="1">
        <f t="shared" si="9"/>
        <v>15</v>
      </c>
      <c r="AJ43" s="1">
        <f t="shared" si="9"/>
        <v>15</v>
      </c>
      <c r="AK43" s="1">
        <f t="shared" si="9"/>
        <v>15</v>
      </c>
      <c r="AW43" s="1">
        <f>SUM(Y43:AV43)</f>
        <v>195</v>
      </c>
      <c r="AX43" s="1">
        <f>V43+AW43</f>
        <v>435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</row>
    <row r="44" spans="1:95" ht="18.75">
      <c r="A44" s="132"/>
      <c r="B44" s="138" t="s">
        <v>92</v>
      </c>
      <c r="C44" s="138"/>
      <c r="D44" s="138"/>
      <c r="E44" s="1">
        <f>E42+E43</f>
        <v>45</v>
      </c>
      <c r="F44" s="1">
        <f aca="true" t="shared" si="10" ref="F44:T44">F42+F43</f>
        <v>51</v>
      </c>
      <c r="G44" s="1">
        <f t="shared" si="10"/>
        <v>51</v>
      </c>
      <c r="H44" s="1">
        <f t="shared" si="10"/>
        <v>51</v>
      </c>
      <c r="I44" s="1">
        <f t="shared" si="10"/>
        <v>51</v>
      </c>
      <c r="J44" s="1">
        <f t="shared" si="10"/>
        <v>51</v>
      </c>
      <c r="K44" s="1">
        <f t="shared" si="10"/>
        <v>51</v>
      </c>
      <c r="L44" s="1">
        <f t="shared" si="10"/>
        <v>51</v>
      </c>
      <c r="M44" s="1">
        <f t="shared" si="10"/>
        <v>51</v>
      </c>
      <c r="N44" s="1">
        <f t="shared" si="10"/>
        <v>51</v>
      </c>
      <c r="O44" s="1">
        <f t="shared" si="10"/>
        <v>51</v>
      </c>
      <c r="P44" s="1">
        <f t="shared" si="10"/>
        <v>51</v>
      </c>
      <c r="Q44" s="1">
        <f t="shared" si="10"/>
        <v>51</v>
      </c>
      <c r="R44" s="1">
        <f t="shared" si="10"/>
        <v>51</v>
      </c>
      <c r="S44" s="1">
        <f t="shared" si="10"/>
        <v>51</v>
      </c>
      <c r="T44" s="1">
        <f t="shared" si="10"/>
        <v>51</v>
      </c>
      <c r="U44" s="1">
        <f>U42+U43</f>
        <v>6</v>
      </c>
      <c r="V44" s="12">
        <f t="shared" si="1"/>
        <v>816</v>
      </c>
      <c r="W44" s="54">
        <v>0</v>
      </c>
      <c r="X44" s="54">
        <v>0</v>
      </c>
      <c r="Y44" s="1">
        <f>Y42+Y43</f>
        <v>45</v>
      </c>
      <c r="Z44" s="1">
        <f aca="true" t="shared" si="11" ref="Z44:AK44">Z42+Z43</f>
        <v>45</v>
      </c>
      <c r="AA44" s="1">
        <f t="shared" si="11"/>
        <v>45</v>
      </c>
      <c r="AB44" s="1">
        <f t="shared" si="11"/>
        <v>45</v>
      </c>
      <c r="AC44" s="1">
        <f t="shared" si="11"/>
        <v>45</v>
      </c>
      <c r="AD44" s="1">
        <f t="shared" si="11"/>
        <v>45</v>
      </c>
      <c r="AE44" s="1">
        <f t="shared" si="11"/>
        <v>45</v>
      </c>
      <c r="AF44" s="1">
        <f t="shared" si="11"/>
        <v>51</v>
      </c>
      <c r="AG44" s="1">
        <f t="shared" si="11"/>
        <v>51</v>
      </c>
      <c r="AH44" s="1">
        <f t="shared" si="11"/>
        <v>51</v>
      </c>
      <c r="AI44" s="1">
        <f t="shared" si="11"/>
        <v>51</v>
      </c>
      <c r="AJ44" s="1">
        <f t="shared" si="11"/>
        <v>51</v>
      </c>
      <c r="AK44" s="1">
        <f t="shared" si="11"/>
        <v>51</v>
      </c>
      <c r="AM44" s="1">
        <f aca="true" t="shared" si="12" ref="AM44:AV44">AM42+AM43</f>
        <v>36</v>
      </c>
      <c r="AN44" s="1">
        <f t="shared" si="12"/>
        <v>36</v>
      </c>
      <c r="AO44" s="1">
        <f t="shared" si="12"/>
        <v>36</v>
      </c>
      <c r="AP44" s="1">
        <f t="shared" si="12"/>
        <v>36</v>
      </c>
      <c r="AQ44" s="1">
        <f t="shared" si="12"/>
        <v>36</v>
      </c>
      <c r="AR44" s="1">
        <f t="shared" si="12"/>
        <v>36</v>
      </c>
      <c r="AS44" s="1">
        <f t="shared" si="12"/>
        <v>36</v>
      </c>
      <c r="AT44" s="1">
        <f t="shared" si="12"/>
        <v>36</v>
      </c>
      <c r="AU44" s="1">
        <f t="shared" si="12"/>
        <v>36</v>
      </c>
      <c r="AV44" s="1">
        <f t="shared" si="12"/>
        <v>36</v>
      </c>
      <c r="AW44" s="1">
        <f t="shared" si="2"/>
        <v>981</v>
      </c>
      <c r="AX44" s="1">
        <f>V44+AW44</f>
        <v>1797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</row>
    <row r="45" spans="1:95" ht="18.75">
      <c r="A45" s="133"/>
      <c r="E45" s="1" t="s">
        <v>177</v>
      </c>
      <c r="U45" s="1" t="s">
        <v>178</v>
      </c>
      <c r="AL45" s="1" t="s">
        <v>110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51:95" ht="18.75"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51:95" ht="18.75"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51:95" ht="18.75"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51:95" ht="18.75"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51:95" ht="18.75"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51:95" ht="18.75"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51:95" ht="18.75"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51:95" ht="18.75"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51:95" ht="18.75"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</row>
    <row r="55" spans="51:95" ht="18.75"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</row>
    <row r="56" spans="51:95" ht="18.75"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</row>
    <row r="57" spans="51:95" ht="18.75"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</row>
    <row r="58" spans="51:95" ht="18.75"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</row>
    <row r="59" spans="51:95" ht="18.75"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</row>
    <row r="60" spans="51:95" ht="18.75"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51:95" ht="18.75"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51:95" ht="18.75"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51:95" ht="18.75"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51:95" ht="18.75"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</row>
    <row r="65" spans="51:95" ht="18.75"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</row>
    <row r="66" spans="51:95" ht="18.75"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</row>
    <row r="67" spans="51:95" ht="18.75"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</row>
    <row r="68" spans="51:95" ht="18.75"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51:95" ht="18.75"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</row>
    <row r="70" spans="51:95" ht="18.75"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</row>
    <row r="71" spans="51:95" ht="18.75"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</row>
    <row r="72" spans="51:95" ht="18.75"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</row>
    <row r="73" spans="51:95" ht="18.75"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51:95" ht="18.75"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</row>
    <row r="75" spans="51:95" ht="18.75"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</row>
    <row r="76" spans="51:95" ht="18.75"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</row>
    <row r="77" spans="51:95" ht="18.75"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</row>
    <row r="78" spans="51:95" ht="18.75"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51:95" ht="18.75"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</row>
  </sheetData>
  <sheetProtection/>
  <mergeCells count="43">
    <mergeCell ref="C20:C21"/>
    <mergeCell ref="B1:B5"/>
    <mergeCell ref="B9:B10"/>
    <mergeCell ref="C1:C5"/>
    <mergeCell ref="C9:C10"/>
    <mergeCell ref="C11:C12"/>
    <mergeCell ref="AX1:AX5"/>
    <mergeCell ref="V2:V3"/>
    <mergeCell ref="AW2:AW3"/>
    <mergeCell ref="AO1:AR1"/>
    <mergeCell ref="AS1:AV1"/>
    <mergeCell ref="B7:B8"/>
    <mergeCell ref="C7:C8"/>
    <mergeCell ref="R1:U1"/>
    <mergeCell ref="X1:Z1"/>
    <mergeCell ref="AF1:AI1"/>
    <mergeCell ref="J1:L1"/>
    <mergeCell ref="N1:Q1"/>
    <mergeCell ref="B43:D43"/>
    <mergeCell ref="C31:C32"/>
    <mergeCell ref="C22:C23"/>
    <mergeCell ref="B29:B30"/>
    <mergeCell ref="B20:B21"/>
    <mergeCell ref="E1:H1"/>
    <mergeCell ref="C29:C30"/>
    <mergeCell ref="B11:B12"/>
    <mergeCell ref="B27:B28"/>
    <mergeCell ref="C25:C26"/>
    <mergeCell ref="B14:B15"/>
    <mergeCell ref="C14:C15"/>
    <mergeCell ref="B22:B23"/>
    <mergeCell ref="C27:C28"/>
    <mergeCell ref="E4:AV4"/>
    <mergeCell ref="A1:A45"/>
    <mergeCell ref="C18:C19"/>
    <mergeCell ref="B18:B19"/>
    <mergeCell ref="C37:C38"/>
    <mergeCell ref="B37:B38"/>
    <mergeCell ref="B42:D42"/>
    <mergeCell ref="B25:B26"/>
    <mergeCell ref="B31:B32"/>
    <mergeCell ref="D1:D5"/>
    <mergeCell ref="B44:D44"/>
  </mergeCells>
  <printOptions/>
  <pageMargins left="0.42" right="0.17" top="0.33" bottom="0.29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2014-08-15T09:41:01Z</cp:lastPrinted>
  <dcterms:created xsi:type="dcterms:W3CDTF">2006-09-28T05:33:49Z</dcterms:created>
  <dcterms:modified xsi:type="dcterms:W3CDTF">2017-04-19T10:43:18Z</dcterms:modified>
  <cp:category/>
  <cp:version/>
  <cp:contentType/>
  <cp:contentStatus/>
</cp:coreProperties>
</file>