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1 курс " sheetId="1" r:id="rId1"/>
    <sheet name="2 курс" sheetId="2" r:id="rId2"/>
    <sheet name="3 курс" sheetId="3" r:id="rId3"/>
    <sheet name="4 курс " sheetId="4" r:id="rId4"/>
    <sheet name="5 курс" sheetId="5" r:id="rId5"/>
  </sheets>
  <definedNames>
    <definedName name="_xlnm.Print_Area" localSheetId="0">'1 курс '!$A$1:$BG$46</definedName>
    <definedName name="_xlnm.Print_Area" localSheetId="1">'2 курс'!$A$1:$BG$39</definedName>
    <definedName name="_xlnm.Print_Area" localSheetId="2">'3 курс'!$A$1:$BG$38</definedName>
    <definedName name="_xlnm.Print_Area" localSheetId="3">'4 курс '!$A$1:$BG$36</definedName>
    <definedName name="_xlnm.Print_Area" localSheetId="4">'5 курс'!$A$1:$BF$10</definedName>
  </definedNames>
  <calcPr fullCalcOnLoad="1"/>
</workbook>
</file>

<file path=xl/sharedStrings.xml><?xml version="1.0" encoding="utf-8"?>
<sst xmlns="http://schemas.openxmlformats.org/spreadsheetml/2006/main" count="1862" uniqueCount="187">
  <si>
    <t>Индекс</t>
  </si>
  <si>
    <t>1 курс</t>
  </si>
  <si>
    <t>Иностранный язык</t>
  </si>
  <si>
    <t>Математика</t>
  </si>
  <si>
    <t>История</t>
  </si>
  <si>
    <t>Физическая культура</t>
  </si>
  <si>
    <t>ОП.01</t>
  </si>
  <si>
    <t>ОП.03</t>
  </si>
  <si>
    <t>ОП.05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</si>
  <si>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</si>
  <si>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</si>
  <si>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</si>
  <si>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</si>
  <si>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</si>
  <si>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</si>
  <si>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</si>
  <si>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</si>
  <si>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</si>
  <si>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</si>
  <si>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</si>
  <si>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1.09-7.09</t>
  </si>
  <si>
    <t>8.09 - 14.09</t>
  </si>
  <si>
    <t>15.09 - 21.09</t>
  </si>
  <si>
    <t>22.09-28.09</t>
  </si>
  <si>
    <t>29.09-5.10</t>
  </si>
  <si>
    <t>6.10-  12.10</t>
  </si>
  <si>
    <t>13.10- 19.10</t>
  </si>
  <si>
    <t>20.10- 26.10</t>
  </si>
  <si>
    <t>27.10-2.11</t>
  </si>
  <si>
    <t>3.11-  9.11</t>
  </si>
  <si>
    <t>10.11- 16.11</t>
  </si>
  <si>
    <t>17.11- 23.11</t>
  </si>
  <si>
    <t>24.11- 30.11</t>
  </si>
  <si>
    <t>1.12- 7.12</t>
  </si>
  <si>
    <t>8.12- 14.12</t>
  </si>
  <si>
    <t>15.12- 21.12</t>
  </si>
  <si>
    <t>22.12- 28.12</t>
  </si>
  <si>
    <t>5.01-  11.01</t>
  </si>
  <si>
    <t>12.01- 18.01</t>
  </si>
  <si>
    <t>19.01- 25.01</t>
  </si>
  <si>
    <t>26.01 -1.02</t>
  </si>
  <si>
    <t>2.02- 8.02</t>
  </si>
  <si>
    <t>9.02- 15.02</t>
  </si>
  <si>
    <t>16.02- 22.02</t>
  </si>
  <si>
    <t>23.02-1.03</t>
  </si>
  <si>
    <t>2.03- 8.03</t>
  </si>
  <si>
    <t>9.03-15.03</t>
  </si>
  <si>
    <t>16.03-22.03</t>
  </si>
  <si>
    <t>23.03- 29.03</t>
  </si>
  <si>
    <t>30.03 -5.04</t>
  </si>
  <si>
    <t>6.04- 12.04</t>
  </si>
  <si>
    <t>13.04- 19.04</t>
  </si>
  <si>
    <t>20.04- 26.04</t>
  </si>
  <si>
    <t>27.04 -3.05</t>
  </si>
  <si>
    <t>4.05-10.05</t>
  </si>
  <si>
    <t>11.05-17.05</t>
  </si>
  <si>
    <t>18.05- 24.05</t>
  </si>
  <si>
    <t>25.05- 31.05</t>
  </si>
  <si>
    <t xml:space="preserve"> 1.06-  7.06</t>
  </si>
  <si>
    <t>8.06- 14.06</t>
  </si>
  <si>
    <t>15.06- 21.06</t>
  </si>
  <si>
    <t>22.06- 28.06</t>
  </si>
  <si>
    <t>29.06 - 5.07</t>
  </si>
  <si>
    <t>6.07-12.07</t>
  </si>
  <si>
    <t>13.07-19.07</t>
  </si>
  <si>
    <t>20.07 -26.07</t>
  </si>
  <si>
    <t>27.07-2.08</t>
  </si>
  <si>
    <t>3.08-9.08</t>
  </si>
  <si>
    <t>10.08 - 16.08</t>
  </si>
  <si>
    <t>17.08 -23.08</t>
  </si>
  <si>
    <t>24.08-31.08</t>
  </si>
  <si>
    <t>Порядковые номера  недель учебного процесса</t>
  </si>
  <si>
    <t>Всего часов  в неделю обязательной  учебной нагрузки</t>
  </si>
  <si>
    <t>Профессиональный цикл</t>
  </si>
  <si>
    <t>ОП.00</t>
  </si>
  <si>
    <t>29.12 - 4.01</t>
  </si>
  <si>
    <t>июль</t>
  </si>
  <si>
    <t>август</t>
  </si>
  <si>
    <t>всего за семестр</t>
  </si>
  <si>
    <t>всего за год</t>
  </si>
  <si>
    <t>18э</t>
  </si>
  <si>
    <t>3 курс</t>
  </si>
  <si>
    <t xml:space="preserve">График учебного процесса </t>
  </si>
  <si>
    <t>2 курс</t>
  </si>
  <si>
    <t>курсы</t>
  </si>
  <si>
    <t>Всего часов</t>
  </si>
  <si>
    <t>КОЛ-ВО ЧАСОВ ЗА СЕМЕСТР</t>
  </si>
  <si>
    <t>29.12 - 4.02</t>
  </si>
  <si>
    <t>ОД.ОО</t>
  </si>
  <si>
    <t>Общеобразовательный цикл</t>
  </si>
  <si>
    <t>Русский язык</t>
  </si>
  <si>
    <t>к</t>
  </si>
  <si>
    <t>Литература</t>
  </si>
  <si>
    <t>Обществознание( включая экономику и право</t>
  </si>
  <si>
    <t>Информатика  и ИКТ</t>
  </si>
  <si>
    <t>Безопасность жизнедеятельности</t>
  </si>
  <si>
    <t>Основы безопасности жизнедеятельности</t>
  </si>
  <si>
    <t>Химия</t>
  </si>
  <si>
    <t>Физика</t>
  </si>
  <si>
    <t>Биология</t>
  </si>
  <si>
    <t>ОДБ.01</t>
  </si>
  <si>
    <t>ОДБ.02</t>
  </si>
  <si>
    <t>ОДБ.03</t>
  </si>
  <si>
    <t>ОДБ.04</t>
  </si>
  <si>
    <t>ОДБ.05</t>
  </si>
  <si>
    <t>ОДБ.07</t>
  </si>
  <si>
    <t>ОДП.14</t>
  </si>
  <si>
    <t>ОДБ.06</t>
  </si>
  <si>
    <t>ОДБ.12</t>
  </si>
  <si>
    <t>ОДБ.13</t>
  </si>
  <si>
    <t>ОДП.15</t>
  </si>
  <si>
    <t>ОДП.16</t>
  </si>
  <si>
    <t>Рисунок</t>
  </si>
  <si>
    <t>Живопись с основами цветоведения</t>
  </si>
  <si>
    <t>Обществознание (вкл. экономику и право)</t>
  </si>
  <si>
    <t>УП.01</t>
  </si>
  <si>
    <t>Иностранный язык в профессиональной деятельнсоти</t>
  </si>
  <si>
    <t>Общепрофессиональный цикл</t>
  </si>
  <si>
    <t>МДК.01.01</t>
  </si>
  <si>
    <t>Учебная практика по рисунку и живописи</t>
  </si>
  <si>
    <t>Учебная практика по выполнению орнамента и типографике</t>
  </si>
  <si>
    <t>Производственная практика (по профилю специальности) по созданию графических дизайн-макетов</t>
  </si>
  <si>
    <t>МДК.02.01</t>
  </si>
  <si>
    <t>ПП.00</t>
  </si>
  <si>
    <t>Учебная практика по компьютерной графике</t>
  </si>
  <si>
    <t xml:space="preserve">МДК.03.01 </t>
  </si>
  <si>
    <t>Верстка и печать дизайн-макетов (публикаций)</t>
  </si>
  <si>
    <t>МДК.04.01</t>
  </si>
  <si>
    <t>Учебная практика по подготовке дизайн-макетов к печати (публикации)</t>
  </si>
  <si>
    <t>Ребрендинг фирменного стиля</t>
  </si>
  <si>
    <t>Производственная практика (по профилю специальности) по подготовке дизайн-макета к печати (публикации)</t>
  </si>
  <si>
    <t>Производственная практика (по профилю специальности) по организации личного профессионального развития и обучения на рабочем месте</t>
  </si>
  <si>
    <t>ПП.04.01</t>
  </si>
  <si>
    <t>ПП.03.01</t>
  </si>
  <si>
    <t>ПП.02.01</t>
  </si>
  <si>
    <t>УП.04.01</t>
  </si>
  <si>
    <t>УП.03.01</t>
  </si>
  <si>
    <t>УП.02.03</t>
  </si>
  <si>
    <t>УП.02.02</t>
  </si>
  <si>
    <t>УП.02.01</t>
  </si>
  <si>
    <t>ПП.01.01</t>
  </si>
  <si>
    <t>4 курс</t>
  </si>
  <si>
    <t>ГИА.00</t>
  </si>
  <si>
    <t>Государсвенная итоговая аттестация</t>
  </si>
  <si>
    <t>Производственная практика (по профилю специальности) по разработке технического задания на продукт графического дизайна</t>
  </si>
  <si>
    <t>Компьютерная графика</t>
  </si>
  <si>
    <t>ОДБ.15</t>
  </si>
  <si>
    <t>Астрономия</t>
  </si>
  <si>
    <t>5 курс</t>
  </si>
  <si>
    <t xml:space="preserve">самостоятельная </t>
  </si>
  <si>
    <t>обязательная</t>
  </si>
  <si>
    <t xml:space="preserve"> </t>
  </si>
  <si>
    <t>Всего часов   обязательной  учебной нагрузки</t>
  </si>
  <si>
    <t>Всего  часов  самостоятельной работы студентов</t>
  </si>
  <si>
    <t xml:space="preserve">Всего часов </t>
  </si>
  <si>
    <t>36э</t>
  </si>
  <si>
    <t>ОДБ.08</t>
  </si>
  <si>
    <t>ОДБ.09</t>
  </si>
  <si>
    <t>ОДБ.14</t>
  </si>
  <si>
    <t>ОДП.17</t>
  </si>
  <si>
    <t>Основы материаловедения</t>
  </si>
  <si>
    <t>ОП.08*</t>
  </si>
  <si>
    <t>ОП.09*</t>
  </si>
  <si>
    <t>ОП.10*</t>
  </si>
  <si>
    <t>Дизайн-проектирование</t>
  </si>
  <si>
    <t>МДК.01.02</t>
  </si>
  <si>
    <t>Проектная графика</t>
  </si>
  <si>
    <t xml:space="preserve">ОП.04 </t>
  </si>
  <si>
    <t>Основы дизайна и композиции</t>
  </si>
  <si>
    <t>История дизайна</t>
  </si>
  <si>
    <t>ОП.02</t>
  </si>
  <si>
    <t xml:space="preserve">ОП.06 </t>
  </si>
  <si>
    <t>ОП.07</t>
  </si>
  <si>
    <t>МДК.02.02</t>
  </si>
  <si>
    <t>МДК.02.03</t>
  </si>
  <si>
    <t>МДК.02.04</t>
  </si>
  <si>
    <t>Фирменный стиль и корпоративный дизайн</t>
  </si>
  <si>
    <t>Информационный дизайн и медиа</t>
  </si>
  <si>
    <t>Многостроничный дизайн</t>
  </si>
  <si>
    <t>Дизайн упаковки</t>
  </si>
  <si>
    <t>Финальнапя сборка дизайн-макетов и подготовка их к печати типографии, к публикации</t>
  </si>
  <si>
    <t>Основы менеджмента и планирование профессиональной деятельности</t>
  </si>
  <si>
    <t>МДК.04.02</t>
  </si>
  <si>
    <t>Психология и этика профессиональной деятельности</t>
  </si>
  <si>
    <t>Основы экономической деятельности</t>
  </si>
  <si>
    <t>12э</t>
  </si>
  <si>
    <t>9э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</si>
</sst>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 shrinkToFit="1"/>
    </xf>
    <xf numFmtId="0" fontId="5" fillId="0" borderId="10" xfId="0" applyFont="1" applyBorder="1" applyAlignment="1">
      <alignment textRotation="90" wrapText="1"/>
    </xf>
    <xf numFmtId="17" fontId="5" fillId="0" borderId="10" xfId="0" applyNumberFormat="1" applyFont="1" applyBorder="1" applyAlignment="1">
      <alignment textRotation="90" wrapText="1"/>
    </xf>
    <xf numFmtId="0" fontId="5" fillId="0" borderId="10" xfId="0" applyFont="1" applyBorder="1" applyAlignment="1">
      <alignment textRotation="90"/>
    </xf>
    <xf numFmtId="172" fontId="5" fillId="0" borderId="10" xfId="0" applyNumberFormat="1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/>
    </xf>
    <xf numFmtId="0" fontId="6" fillId="0" borderId="10" xfId="43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textRotation="90"/>
    </xf>
    <xf numFmtId="0" fontId="5" fillId="0" borderId="0" xfId="0" applyFont="1" applyAlignment="1">
      <alignment/>
    </xf>
    <xf numFmtId="0" fontId="7" fillId="32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textRotation="90" wrapText="1"/>
    </xf>
    <xf numFmtId="0" fontId="7" fillId="0" borderId="10" xfId="0" applyFont="1" applyBorder="1" applyAlignment="1">
      <alignment textRotation="90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 textRotation="90"/>
    </xf>
    <xf numFmtId="0" fontId="6" fillId="0" borderId="10" xfId="0" applyNumberFormat="1" applyFont="1" applyBorder="1" applyAlignment="1">
      <alignment/>
    </xf>
    <xf numFmtId="0" fontId="6" fillId="0" borderId="10" xfId="43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7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5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textRotation="90" wrapText="1"/>
    </xf>
    <xf numFmtId="0" fontId="4" fillId="0" borderId="12" xfId="0" applyFont="1" applyBorder="1" applyAlignment="1">
      <alignment horizontal="center" vertical="center" textRotation="90"/>
    </xf>
    <xf numFmtId="0" fontId="45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vertical="center" textRotation="90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1" fontId="45" fillId="0" borderId="13" xfId="0" applyNumberFormat="1" applyFont="1" applyBorder="1" applyAlignment="1">
      <alignment/>
    </xf>
    <xf numFmtId="0" fontId="7" fillId="36" borderId="10" xfId="0" applyFont="1" applyFill="1" applyBorder="1" applyAlignment="1">
      <alignment wrapText="1"/>
    </xf>
    <xf numFmtId="0" fontId="7" fillId="36" borderId="10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textRotation="90" wrapText="1"/>
    </xf>
    <xf numFmtId="0" fontId="5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0" xfId="0" applyFont="1" applyBorder="1" applyAlignment="1">
      <alignment textRotation="90"/>
    </xf>
    <xf numFmtId="0" fontId="9" fillId="0" borderId="11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2" fontId="4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80"/>
  <sheetViews>
    <sheetView view="pageBreakPreview" zoomScale="60" zoomScalePageLayoutView="0" workbookViewId="0" topLeftCell="A1">
      <pane xSplit="3" ySplit="5" topLeftCell="AC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U41" sqref="AU41"/>
    </sheetView>
  </sheetViews>
  <sheetFormatPr defaultColWidth="7.8515625" defaultRowHeight="15"/>
  <cols>
    <col min="1" max="1" width="7.8515625" style="14" customWidth="1"/>
    <col min="2" max="2" width="15.57421875" style="14" customWidth="1"/>
    <col min="3" max="3" width="56.8515625" style="14" customWidth="1"/>
    <col min="4" max="4" width="21.140625" style="14" customWidth="1"/>
    <col min="5" max="10" width="7.8515625" style="21" customWidth="1"/>
    <col min="11" max="33" width="7.8515625" style="14" customWidth="1"/>
    <col min="34" max="34" width="9.00390625" style="14" customWidth="1"/>
    <col min="35" max="35" width="7.7109375" style="14" customWidth="1"/>
    <col min="36" max="46" width="7.8515625" style="14" customWidth="1"/>
    <col min="47" max="47" width="12.421875" style="14" customWidth="1"/>
    <col min="48" max="48" width="7.8515625" style="14" customWidth="1"/>
    <col min="49" max="49" width="12.421875" style="14" customWidth="1"/>
    <col min="50" max="58" width="7.8515625" style="14" customWidth="1"/>
    <col min="59" max="59" width="23.7109375" style="14" customWidth="1"/>
    <col min="60" max="16384" width="7.8515625" style="14" customWidth="1"/>
  </cols>
  <sheetData>
    <row r="1" spans="1:59" ht="22.5" customHeight="1">
      <c r="A1" s="108" t="s">
        <v>84</v>
      </c>
      <c r="B1" s="108" t="s">
        <v>0</v>
      </c>
      <c r="C1" s="109" t="s">
        <v>9</v>
      </c>
      <c r="D1" s="65"/>
      <c r="E1" s="106" t="s">
        <v>10</v>
      </c>
      <c r="F1" s="106"/>
      <c r="G1" s="106"/>
      <c r="H1" s="106"/>
      <c r="I1" s="1"/>
      <c r="J1" s="106" t="s">
        <v>11</v>
      </c>
      <c r="K1" s="106"/>
      <c r="L1" s="106"/>
      <c r="M1" s="1"/>
      <c r="N1" s="106" t="s">
        <v>12</v>
      </c>
      <c r="O1" s="106"/>
      <c r="P1" s="106"/>
      <c r="Q1" s="106"/>
      <c r="R1" s="106" t="s">
        <v>13</v>
      </c>
      <c r="S1" s="106"/>
      <c r="T1" s="106"/>
      <c r="U1" s="106"/>
      <c r="V1" s="2"/>
      <c r="W1" s="1"/>
      <c r="X1" s="106" t="s">
        <v>14</v>
      </c>
      <c r="Y1" s="107"/>
      <c r="Z1" s="107"/>
      <c r="AA1" s="2"/>
      <c r="AB1" s="106" t="s">
        <v>15</v>
      </c>
      <c r="AC1" s="107"/>
      <c r="AD1" s="107"/>
      <c r="AE1" s="2"/>
      <c r="AF1" s="106" t="s">
        <v>16</v>
      </c>
      <c r="AG1" s="107"/>
      <c r="AH1" s="107"/>
      <c r="AI1" s="107"/>
      <c r="AJ1" s="2"/>
      <c r="AK1" s="106" t="s">
        <v>17</v>
      </c>
      <c r="AL1" s="107"/>
      <c r="AM1" s="107"/>
      <c r="AN1" s="2"/>
      <c r="AO1" s="106" t="s">
        <v>18</v>
      </c>
      <c r="AP1" s="107"/>
      <c r="AQ1" s="107"/>
      <c r="AR1" s="107"/>
      <c r="AS1" s="106" t="s">
        <v>19</v>
      </c>
      <c r="AT1" s="106"/>
      <c r="AU1" s="106"/>
      <c r="AV1" s="106"/>
      <c r="AW1" s="106"/>
      <c r="AX1" s="2"/>
      <c r="AY1" s="1"/>
      <c r="AZ1" s="1"/>
      <c r="BA1" s="1"/>
      <c r="BB1" s="12"/>
      <c r="BC1" s="13"/>
      <c r="BD1" s="12"/>
      <c r="BE1" s="12"/>
      <c r="BF1" s="12"/>
      <c r="BG1" s="108" t="s">
        <v>85</v>
      </c>
    </row>
    <row r="2" spans="1:59" ht="111" customHeight="1">
      <c r="A2" s="108"/>
      <c r="B2" s="108"/>
      <c r="C2" s="109"/>
      <c r="D2" s="65"/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  <c r="S2" s="4" t="s">
        <v>34</v>
      </c>
      <c r="T2" s="4" t="s">
        <v>35</v>
      </c>
      <c r="U2" s="4" t="s">
        <v>36</v>
      </c>
      <c r="V2" s="4" t="s">
        <v>86</v>
      </c>
      <c r="W2" s="4" t="s">
        <v>87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4" t="s">
        <v>43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4" t="s">
        <v>52</v>
      </c>
      <c r="AN2" s="4" t="s">
        <v>53</v>
      </c>
      <c r="AO2" s="4" t="s">
        <v>54</v>
      </c>
      <c r="AP2" s="4" t="s">
        <v>55</v>
      </c>
      <c r="AQ2" s="4" t="s">
        <v>56</v>
      </c>
      <c r="AR2" s="4" t="s">
        <v>57</v>
      </c>
      <c r="AS2" s="4" t="s">
        <v>58</v>
      </c>
      <c r="AT2" s="4" t="s">
        <v>59</v>
      </c>
      <c r="AU2" s="4" t="s">
        <v>60</v>
      </c>
      <c r="AV2" s="4" t="s">
        <v>61</v>
      </c>
      <c r="AW2" s="4" t="s">
        <v>86</v>
      </c>
      <c r="AX2" s="4" t="s">
        <v>62</v>
      </c>
      <c r="AY2" s="6" t="s">
        <v>63</v>
      </c>
      <c r="AZ2" s="4" t="s">
        <v>64</v>
      </c>
      <c r="BA2" s="4" t="s">
        <v>65</v>
      </c>
      <c r="BB2" s="7" t="s">
        <v>66</v>
      </c>
      <c r="BC2" s="7" t="s">
        <v>67</v>
      </c>
      <c r="BD2" s="7" t="s">
        <v>68</v>
      </c>
      <c r="BE2" s="7" t="s">
        <v>69</v>
      </c>
      <c r="BF2" s="7" t="s">
        <v>70</v>
      </c>
      <c r="BG2" s="108"/>
    </row>
    <row r="3" spans="1:59" ht="18.75">
      <c r="A3" s="108"/>
      <c r="B3" s="108"/>
      <c r="C3" s="109"/>
      <c r="D3" s="65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/>
      <c r="AX3" s="10">
        <v>26</v>
      </c>
      <c r="AY3" s="10">
        <v>27</v>
      </c>
      <c r="AZ3" s="10">
        <v>28</v>
      </c>
      <c r="BA3" s="10">
        <v>29</v>
      </c>
      <c r="BB3" s="10">
        <v>30</v>
      </c>
      <c r="BC3" s="10">
        <v>31</v>
      </c>
      <c r="BD3" s="10">
        <v>32</v>
      </c>
      <c r="BE3" s="10">
        <v>33</v>
      </c>
      <c r="BF3" s="10">
        <v>34</v>
      </c>
      <c r="BG3" s="108"/>
    </row>
    <row r="4" spans="1:59" ht="18.75">
      <c r="A4" s="108"/>
      <c r="B4" s="108"/>
      <c r="C4" s="109"/>
      <c r="D4" s="65"/>
      <c r="E4" s="110" t="s">
        <v>71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08"/>
    </row>
    <row r="5" spans="1:59" ht="30" customHeight="1">
      <c r="A5" s="108"/>
      <c r="B5" s="108"/>
      <c r="C5" s="109"/>
      <c r="D5" s="65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/>
      <c r="AX5" s="10">
        <v>44</v>
      </c>
      <c r="AY5" s="10">
        <v>45</v>
      </c>
      <c r="AZ5" s="10">
        <v>46</v>
      </c>
      <c r="BA5" s="10">
        <v>47</v>
      </c>
      <c r="BB5" s="10">
        <v>48</v>
      </c>
      <c r="BC5" s="10">
        <v>49</v>
      </c>
      <c r="BD5" s="10">
        <v>50</v>
      </c>
      <c r="BE5" s="10">
        <v>51</v>
      </c>
      <c r="BF5" s="10">
        <v>52</v>
      </c>
      <c r="BG5" s="108"/>
    </row>
    <row r="6" spans="1:59" s="45" customFormat="1" ht="18.75" customHeight="1">
      <c r="A6" s="102" t="s">
        <v>1</v>
      </c>
      <c r="B6" s="41" t="s">
        <v>88</v>
      </c>
      <c r="C6" s="49" t="s">
        <v>89</v>
      </c>
      <c r="D6" s="4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43"/>
      <c r="W6" s="44" t="s">
        <v>91</v>
      </c>
      <c r="X6" s="44" t="s">
        <v>91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4"/>
      <c r="AY6" s="44"/>
      <c r="AZ6" s="44"/>
      <c r="BA6" s="44"/>
      <c r="BB6" s="44"/>
      <c r="BC6" s="44"/>
      <c r="BD6" s="44"/>
      <c r="BE6" s="44"/>
      <c r="BF6" s="44"/>
      <c r="BG6" s="43"/>
    </row>
    <row r="7" spans="1:59" ht="18.75">
      <c r="A7" s="103"/>
      <c r="B7" s="92" t="s">
        <v>100</v>
      </c>
      <c r="C7" s="88" t="s">
        <v>90</v>
      </c>
      <c r="D7" s="38" t="s">
        <v>150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f aca="true" t="shared" si="0" ref="V7:V43">SUM(E7:U7)</f>
        <v>17</v>
      </c>
      <c r="W7" s="17" t="s">
        <v>91</v>
      </c>
      <c r="X7" s="17" t="s">
        <v>91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1</v>
      </c>
      <c r="AM7" s="16">
        <v>1</v>
      </c>
      <c r="AN7" s="16">
        <v>1</v>
      </c>
      <c r="AO7" s="16">
        <v>1</v>
      </c>
      <c r="AP7" s="16">
        <v>1</v>
      </c>
      <c r="AQ7" s="16">
        <v>1</v>
      </c>
      <c r="AR7" s="16">
        <v>1</v>
      </c>
      <c r="AS7" s="16">
        <v>1</v>
      </c>
      <c r="AT7" s="16" t="s">
        <v>80</v>
      </c>
      <c r="AU7" s="17"/>
      <c r="AV7" s="16"/>
      <c r="AW7" s="17">
        <f>SUM(Y7:AV7)</f>
        <v>21</v>
      </c>
      <c r="AX7" s="17" t="s">
        <v>91</v>
      </c>
      <c r="AY7" s="17" t="s">
        <v>91</v>
      </c>
      <c r="AZ7" s="17" t="s">
        <v>91</v>
      </c>
      <c r="BA7" s="17" t="s">
        <v>91</v>
      </c>
      <c r="BB7" s="17" t="s">
        <v>91</v>
      </c>
      <c r="BC7" s="17" t="s">
        <v>91</v>
      </c>
      <c r="BD7" s="17" t="s">
        <v>91</v>
      </c>
      <c r="BE7" s="17" t="s">
        <v>91</v>
      </c>
      <c r="BF7" s="17" t="s">
        <v>91</v>
      </c>
      <c r="BG7" s="17">
        <f>V7+AW7</f>
        <v>38</v>
      </c>
    </row>
    <row r="8" spans="1:59" ht="18.75">
      <c r="A8" s="103"/>
      <c r="B8" s="93"/>
      <c r="C8" s="89"/>
      <c r="D8" s="38" t="s">
        <v>149</v>
      </c>
      <c r="E8" s="16">
        <v>3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v>3</v>
      </c>
      <c r="O8" s="16">
        <v>3</v>
      </c>
      <c r="P8" s="16">
        <v>3</v>
      </c>
      <c r="Q8" s="16">
        <v>3</v>
      </c>
      <c r="R8" s="16">
        <v>3</v>
      </c>
      <c r="S8" s="16">
        <v>3</v>
      </c>
      <c r="T8" s="16">
        <v>3</v>
      </c>
      <c r="U8" s="16">
        <v>3</v>
      </c>
      <c r="V8" s="16">
        <f t="shared" si="0"/>
        <v>51</v>
      </c>
      <c r="W8" s="17" t="s">
        <v>91</v>
      </c>
      <c r="X8" s="17" t="s">
        <v>91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/>
      <c r="AU8" s="17"/>
      <c r="AV8" s="16"/>
      <c r="AW8" s="17">
        <f aca="true" t="shared" si="1" ref="AW8:AW41">SUM(Y8:AV8)</f>
        <v>21</v>
      </c>
      <c r="AX8" s="17" t="s">
        <v>91</v>
      </c>
      <c r="AY8" s="17" t="s">
        <v>91</v>
      </c>
      <c r="AZ8" s="17" t="s">
        <v>91</v>
      </c>
      <c r="BA8" s="17" t="s">
        <v>91</v>
      </c>
      <c r="BB8" s="17" t="s">
        <v>91</v>
      </c>
      <c r="BC8" s="17" t="s">
        <v>91</v>
      </c>
      <c r="BD8" s="17" t="s">
        <v>91</v>
      </c>
      <c r="BE8" s="17" t="s">
        <v>91</v>
      </c>
      <c r="BF8" s="17" t="s">
        <v>91</v>
      </c>
      <c r="BG8" s="17">
        <f aca="true" t="shared" si="2" ref="BG8:BG46">V8+AW8</f>
        <v>72</v>
      </c>
    </row>
    <row r="9" spans="1:59" ht="18.75">
      <c r="A9" s="103"/>
      <c r="B9" s="88" t="s">
        <v>101</v>
      </c>
      <c r="C9" s="88" t="s">
        <v>92</v>
      </c>
      <c r="D9" s="38" t="s">
        <v>150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f t="shared" si="0"/>
        <v>17</v>
      </c>
      <c r="W9" s="17" t="s">
        <v>91</v>
      </c>
      <c r="X9" s="17" t="s">
        <v>91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/>
      <c r="AU9" s="17"/>
      <c r="AV9" s="1"/>
      <c r="AW9" s="17">
        <f t="shared" si="1"/>
        <v>21</v>
      </c>
      <c r="AX9" s="17" t="s">
        <v>91</v>
      </c>
      <c r="AY9" s="17" t="s">
        <v>91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>
        <f t="shared" si="2"/>
        <v>38</v>
      </c>
    </row>
    <row r="10" spans="1:59" ht="18.75">
      <c r="A10" s="103"/>
      <c r="B10" s="89"/>
      <c r="C10" s="89"/>
      <c r="D10" s="38" t="s">
        <v>149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f t="shared" si="0"/>
        <v>17</v>
      </c>
      <c r="W10" s="17" t="s">
        <v>91</v>
      </c>
      <c r="X10" s="17" t="s">
        <v>91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16">
        <v>1</v>
      </c>
      <c r="AR10" s="16">
        <v>1</v>
      </c>
      <c r="AS10" s="16">
        <v>1</v>
      </c>
      <c r="AT10" s="16"/>
      <c r="AU10" s="17"/>
      <c r="AV10" s="1"/>
      <c r="AW10" s="17">
        <f t="shared" si="1"/>
        <v>21</v>
      </c>
      <c r="AX10" s="17" t="s">
        <v>91</v>
      </c>
      <c r="AY10" s="17" t="s">
        <v>91</v>
      </c>
      <c r="AZ10" s="17" t="s">
        <v>91</v>
      </c>
      <c r="BA10" s="17" t="s">
        <v>91</v>
      </c>
      <c r="BB10" s="17" t="s">
        <v>91</v>
      </c>
      <c r="BC10" s="17" t="s">
        <v>91</v>
      </c>
      <c r="BD10" s="17" t="s">
        <v>91</v>
      </c>
      <c r="BE10" s="17" t="s">
        <v>91</v>
      </c>
      <c r="BF10" s="17" t="s">
        <v>91</v>
      </c>
      <c r="BG10" s="17">
        <f t="shared" si="2"/>
        <v>38</v>
      </c>
    </row>
    <row r="11" spans="1:59" ht="18.75">
      <c r="A11" s="103"/>
      <c r="B11" s="92" t="s">
        <v>102</v>
      </c>
      <c r="C11" s="88" t="s">
        <v>2</v>
      </c>
      <c r="D11" s="38" t="s">
        <v>150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f t="shared" si="0"/>
        <v>17</v>
      </c>
      <c r="W11" s="17" t="s">
        <v>91</v>
      </c>
      <c r="X11" s="17" t="s">
        <v>91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>
        <v>1</v>
      </c>
      <c r="AL11" s="16">
        <v>1</v>
      </c>
      <c r="AM11" s="16">
        <v>1</v>
      </c>
      <c r="AN11" s="16">
        <v>1</v>
      </c>
      <c r="AO11" s="16">
        <v>1</v>
      </c>
      <c r="AP11" s="16">
        <v>1</v>
      </c>
      <c r="AQ11" s="16">
        <v>1</v>
      </c>
      <c r="AR11" s="16">
        <v>1</v>
      </c>
      <c r="AS11" s="16">
        <v>1</v>
      </c>
      <c r="AT11" s="16"/>
      <c r="AU11" s="17"/>
      <c r="AV11" s="16"/>
      <c r="AW11" s="17">
        <f t="shared" si="1"/>
        <v>21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>
        <f t="shared" si="2"/>
        <v>38</v>
      </c>
    </row>
    <row r="12" spans="1:59" ht="18.75">
      <c r="A12" s="103"/>
      <c r="B12" s="93"/>
      <c r="C12" s="89"/>
      <c r="D12" s="38" t="s">
        <v>149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f t="shared" si="0"/>
        <v>17</v>
      </c>
      <c r="W12" s="17" t="s">
        <v>91</v>
      </c>
      <c r="X12" s="17" t="s">
        <v>91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  <c r="AF12" s="16">
        <v>1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/>
      <c r="AU12" s="17"/>
      <c r="AV12" s="16"/>
      <c r="AW12" s="17">
        <f t="shared" si="1"/>
        <v>21</v>
      </c>
      <c r="AX12" s="17" t="s">
        <v>91</v>
      </c>
      <c r="AY12" s="17" t="s">
        <v>91</v>
      </c>
      <c r="AZ12" s="17" t="s">
        <v>91</v>
      </c>
      <c r="BA12" s="17" t="s">
        <v>91</v>
      </c>
      <c r="BB12" s="17" t="s">
        <v>91</v>
      </c>
      <c r="BC12" s="17" t="s">
        <v>91</v>
      </c>
      <c r="BD12" s="17" t="s">
        <v>91</v>
      </c>
      <c r="BE12" s="17" t="s">
        <v>91</v>
      </c>
      <c r="BF12" s="17" t="s">
        <v>91</v>
      </c>
      <c r="BG12" s="17">
        <f t="shared" si="2"/>
        <v>38</v>
      </c>
    </row>
    <row r="13" spans="1:59" ht="18.75">
      <c r="A13" s="103"/>
      <c r="B13" s="88" t="s">
        <v>103</v>
      </c>
      <c r="C13" s="88" t="s">
        <v>4</v>
      </c>
      <c r="D13" s="38" t="s">
        <v>150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f t="shared" si="0"/>
        <v>17</v>
      </c>
      <c r="W13" s="17" t="s">
        <v>91</v>
      </c>
      <c r="X13" s="17" t="s">
        <v>91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16"/>
      <c r="AU13" s="17"/>
      <c r="AV13" s="1"/>
      <c r="AW13" s="17">
        <f t="shared" si="1"/>
        <v>21</v>
      </c>
      <c r="AX13" s="17" t="s">
        <v>91</v>
      </c>
      <c r="AY13" s="17" t="s">
        <v>91</v>
      </c>
      <c r="AZ13" s="17" t="s">
        <v>91</v>
      </c>
      <c r="BA13" s="17" t="s">
        <v>91</v>
      </c>
      <c r="BB13" s="17" t="s">
        <v>91</v>
      </c>
      <c r="BC13" s="17" t="s">
        <v>91</v>
      </c>
      <c r="BD13" s="17" t="s">
        <v>91</v>
      </c>
      <c r="BE13" s="17" t="s">
        <v>91</v>
      </c>
      <c r="BF13" s="17" t="s">
        <v>91</v>
      </c>
      <c r="BG13" s="17">
        <f t="shared" si="2"/>
        <v>38</v>
      </c>
    </row>
    <row r="14" spans="1:59" ht="18.75">
      <c r="A14" s="103"/>
      <c r="B14" s="89"/>
      <c r="C14" s="89"/>
      <c r="D14" s="38" t="s">
        <v>149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6">
        <v>3</v>
      </c>
      <c r="P14" s="16">
        <v>3</v>
      </c>
      <c r="Q14" s="16">
        <v>3</v>
      </c>
      <c r="R14" s="16">
        <v>3</v>
      </c>
      <c r="S14" s="16">
        <v>3</v>
      </c>
      <c r="T14" s="16">
        <v>3</v>
      </c>
      <c r="U14" s="16">
        <v>3</v>
      </c>
      <c r="V14" s="16">
        <f t="shared" si="0"/>
        <v>51</v>
      </c>
      <c r="W14" s="17" t="s">
        <v>91</v>
      </c>
      <c r="X14" s="17" t="s">
        <v>91</v>
      </c>
      <c r="Y14" s="16">
        <v>2</v>
      </c>
      <c r="Z14" s="16">
        <v>2</v>
      </c>
      <c r="AA14" s="16">
        <v>2</v>
      </c>
      <c r="AB14" s="16">
        <v>2</v>
      </c>
      <c r="AC14" s="16">
        <v>2</v>
      </c>
      <c r="AD14" s="16">
        <v>2</v>
      </c>
      <c r="AE14" s="16">
        <v>2</v>
      </c>
      <c r="AF14" s="16">
        <v>2</v>
      </c>
      <c r="AG14" s="16">
        <v>2</v>
      </c>
      <c r="AH14" s="16">
        <v>2</v>
      </c>
      <c r="AI14" s="16">
        <v>2</v>
      </c>
      <c r="AJ14" s="16">
        <v>2</v>
      </c>
      <c r="AK14" s="16">
        <v>2</v>
      </c>
      <c r="AL14" s="16">
        <v>2</v>
      </c>
      <c r="AM14" s="16">
        <v>2</v>
      </c>
      <c r="AN14" s="16">
        <v>2</v>
      </c>
      <c r="AO14" s="16">
        <v>2</v>
      </c>
      <c r="AP14" s="16">
        <v>2</v>
      </c>
      <c r="AQ14" s="16">
        <v>2</v>
      </c>
      <c r="AR14" s="16">
        <v>2</v>
      </c>
      <c r="AS14" s="16">
        <v>2</v>
      </c>
      <c r="AT14" s="16"/>
      <c r="AU14" s="17"/>
      <c r="AV14" s="1"/>
      <c r="AW14" s="17">
        <f t="shared" si="1"/>
        <v>42</v>
      </c>
      <c r="AX14" s="17" t="s">
        <v>91</v>
      </c>
      <c r="AY14" s="17" t="s">
        <v>91</v>
      </c>
      <c r="AZ14" s="17" t="s">
        <v>91</v>
      </c>
      <c r="BA14" s="17" t="s">
        <v>91</v>
      </c>
      <c r="BB14" s="17" t="s">
        <v>91</v>
      </c>
      <c r="BC14" s="17" t="s">
        <v>91</v>
      </c>
      <c r="BD14" s="17" t="s">
        <v>91</v>
      </c>
      <c r="BE14" s="17" t="s">
        <v>91</v>
      </c>
      <c r="BF14" s="17" t="s">
        <v>91</v>
      </c>
      <c r="BG14" s="17">
        <f t="shared" si="2"/>
        <v>93</v>
      </c>
    </row>
    <row r="15" spans="1:59" ht="20.25" customHeight="1">
      <c r="A15" s="103"/>
      <c r="B15" s="92" t="s">
        <v>104</v>
      </c>
      <c r="C15" s="99" t="s">
        <v>93</v>
      </c>
      <c r="D15" s="38" t="s">
        <v>150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f t="shared" si="0"/>
        <v>17</v>
      </c>
      <c r="W15" s="17" t="s">
        <v>91</v>
      </c>
      <c r="X15" s="17" t="s">
        <v>91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1</v>
      </c>
      <c r="AI15" s="16">
        <v>1</v>
      </c>
      <c r="AJ15" s="16">
        <v>1</v>
      </c>
      <c r="AK15" s="16">
        <v>1</v>
      </c>
      <c r="AL15" s="16">
        <v>1</v>
      </c>
      <c r="AM15" s="16">
        <v>1</v>
      </c>
      <c r="AN15" s="16">
        <v>1</v>
      </c>
      <c r="AO15" s="16">
        <v>1</v>
      </c>
      <c r="AP15" s="16">
        <v>1</v>
      </c>
      <c r="AQ15" s="16">
        <v>1</v>
      </c>
      <c r="AR15" s="16">
        <v>1</v>
      </c>
      <c r="AS15" s="16">
        <v>1</v>
      </c>
      <c r="AT15" s="16"/>
      <c r="AU15" s="17"/>
      <c r="AV15" s="16"/>
      <c r="AW15" s="17">
        <f t="shared" si="1"/>
        <v>21</v>
      </c>
      <c r="AX15" s="17" t="s">
        <v>91</v>
      </c>
      <c r="AY15" s="17" t="s">
        <v>91</v>
      </c>
      <c r="AZ15" s="17" t="s">
        <v>91</v>
      </c>
      <c r="BA15" s="17" t="s">
        <v>91</v>
      </c>
      <c r="BB15" s="17" t="s">
        <v>91</v>
      </c>
      <c r="BC15" s="17" t="s">
        <v>91</v>
      </c>
      <c r="BD15" s="17" t="s">
        <v>91</v>
      </c>
      <c r="BE15" s="17" t="s">
        <v>91</v>
      </c>
      <c r="BF15" s="17" t="s">
        <v>91</v>
      </c>
      <c r="BG15" s="17">
        <f t="shared" si="2"/>
        <v>38</v>
      </c>
    </row>
    <row r="16" spans="1:59" ht="21.75" customHeight="1">
      <c r="A16" s="103"/>
      <c r="B16" s="93"/>
      <c r="C16" s="101"/>
      <c r="D16" s="38" t="s">
        <v>149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16">
        <f t="shared" si="0"/>
        <v>34</v>
      </c>
      <c r="W16" s="17" t="s">
        <v>91</v>
      </c>
      <c r="X16" s="17" t="s">
        <v>91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v>1</v>
      </c>
      <c r="AJ16" s="16">
        <v>1</v>
      </c>
      <c r="AK16" s="16">
        <v>1</v>
      </c>
      <c r="AL16" s="16">
        <v>1</v>
      </c>
      <c r="AM16" s="16">
        <v>1</v>
      </c>
      <c r="AN16" s="16">
        <v>1</v>
      </c>
      <c r="AO16" s="16">
        <v>1</v>
      </c>
      <c r="AP16" s="16">
        <v>1</v>
      </c>
      <c r="AQ16" s="16">
        <v>1</v>
      </c>
      <c r="AR16" s="16">
        <v>1</v>
      </c>
      <c r="AS16" s="16">
        <v>1</v>
      </c>
      <c r="AT16" s="16"/>
      <c r="AU16" s="17"/>
      <c r="AV16" s="16"/>
      <c r="AW16" s="17">
        <f t="shared" si="1"/>
        <v>21</v>
      </c>
      <c r="AX16" s="17" t="s">
        <v>91</v>
      </c>
      <c r="AY16" s="17" t="s">
        <v>91</v>
      </c>
      <c r="AZ16" s="17" t="s">
        <v>91</v>
      </c>
      <c r="BA16" s="17" t="s">
        <v>91</v>
      </c>
      <c r="BB16" s="17" t="s">
        <v>91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>
        <f t="shared" si="2"/>
        <v>55</v>
      </c>
    </row>
    <row r="17" spans="1:59" ht="18.75">
      <c r="A17" s="103"/>
      <c r="B17" s="92" t="s">
        <v>156</v>
      </c>
      <c r="C17" s="90" t="s">
        <v>97</v>
      </c>
      <c r="D17" s="38" t="s">
        <v>150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f t="shared" si="0"/>
        <v>0</v>
      </c>
      <c r="W17" s="17" t="s">
        <v>91</v>
      </c>
      <c r="X17" s="17" t="s">
        <v>91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16">
        <v>1</v>
      </c>
      <c r="AQ17" s="16">
        <v>1</v>
      </c>
      <c r="AR17" s="16">
        <v>1</v>
      </c>
      <c r="AS17" s="16">
        <v>1</v>
      </c>
      <c r="AT17" s="16"/>
      <c r="AU17" s="17"/>
      <c r="AV17" s="16"/>
      <c r="AW17" s="17">
        <f t="shared" si="1"/>
        <v>21</v>
      </c>
      <c r="AX17" s="17" t="s">
        <v>91</v>
      </c>
      <c r="AY17" s="17" t="s">
        <v>91</v>
      </c>
      <c r="AZ17" s="17" t="s">
        <v>91</v>
      </c>
      <c r="BA17" s="17" t="s">
        <v>91</v>
      </c>
      <c r="BB17" s="17" t="s">
        <v>91</v>
      </c>
      <c r="BC17" s="17" t="s">
        <v>91</v>
      </c>
      <c r="BD17" s="17" t="s">
        <v>91</v>
      </c>
      <c r="BE17" s="17" t="s">
        <v>91</v>
      </c>
      <c r="BF17" s="17" t="s">
        <v>91</v>
      </c>
      <c r="BG17" s="17">
        <f t="shared" si="2"/>
        <v>21</v>
      </c>
    </row>
    <row r="18" spans="1:59" ht="18.75">
      <c r="A18" s="103"/>
      <c r="B18" s="93"/>
      <c r="C18" s="91"/>
      <c r="D18" s="38" t="s">
        <v>149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0"/>
        <v>0</v>
      </c>
      <c r="W18" s="17" t="s">
        <v>91</v>
      </c>
      <c r="X18" s="17" t="s">
        <v>91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16">
        <v>1</v>
      </c>
      <c r="AR18" s="16">
        <v>1</v>
      </c>
      <c r="AS18" s="16">
        <v>1</v>
      </c>
      <c r="AT18" s="16"/>
      <c r="AU18" s="17"/>
      <c r="AV18" s="16"/>
      <c r="AW18" s="17">
        <f t="shared" si="1"/>
        <v>21</v>
      </c>
      <c r="AX18" s="17" t="s">
        <v>91</v>
      </c>
      <c r="AY18" s="17" t="s">
        <v>91</v>
      </c>
      <c r="AZ18" s="17" t="s">
        <v>91</v>
      </c>
      <c r="BA18" s="17" t="s">
        <v>91</v>
      </c>
      <c r="BB18" s="17" t="s">
        <v>91</v>
      </c>
      <c r="BC18" s="17" t="s">
        <v>91</v>
      </c>
      <c r="BD18" s="17" t="s">
        <v>91</v>
      </c>
      <c r="BE18" s="17" t="s">
        <v>91</v>
      </c>
      <c r="BF18" s="17" t="s">
        <v>91</v>
      </c>
      <c r="BG18" s="17">
        <f t="shared" si="2"/>
        <v>21</v>
      </c>
    </row>
    <row r="19" spans="1:59" ht="18.75">
      <c r="A19" s="103"/>
      <c r="B19" s="88" t="s">
        <v>157</v>
      </c>
      <c r="C19" s="99" t="s">
        <v>99</v>
      </c>
      <c r="D19" s="38" t="s">
        <v>150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 t="shared" si="0"/>
        <v>0</v>
      </c>
      <c r="W19" s="17" t="s">
        <v>91</v>
      </c>
      <c r="X19" s="17" t="s">
        <v>91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1</v>
      </c>
      <c r="AI19" s="16">
        <v>1</v>
      </c>
      <c r="AJ19" s="16">
        <v>1</v>
      </c>
      <c r="AK19" s="16">
        <v>1</v>
      </c>
      <c r="AL19" s="16">
        <v>1</v>
      </c>
      <c r="AM19" s="16">
        <v>1</v>
      </c>
      <c r="AN19" s="16">
        <v>1</v>
      </c>
      <c r="AO19" s="16">
        <v>1</v>
      </c>
      <c r="AP19" s="16">
        <v>1</v>
      </c>
      <c r="AQ19" s="16">
        <v>1</v>
      </c>
      <c r="AR19" s="16">
        <v>1</v>
      </c>
      <c r="AS19" s="16">
        <v>1</v>
      </c>
      <c r="AT19" s="16"/>
      <c r="AU19" s="17"/>
      <c r="AV19" s="16"/>
      <c r="AW19" s="17">
        <f t="shared" si="1"/>
        <v>21</v>
      </c>
      <c r="AX19" s="17" t="s">
        <v>91</v>
      </c>
      <c r="AY19" s="17" t="s">
        <v>91</v>
      </c>
      <c r="AZ19" s="17" t="s">
        <v>91</v>
      </c>
      <c r="BA19" s="17" t="s">
        <v>91</v>
      </c>
      <c r="BB19" s="17" t="s">
        <v>91</v>
      </c>
      <c r="BC19" s="17" t="s">
        <v>91</v>
      </c>
      <c r="BD19" s="17" t="s">
        <v>91</v>
      </c>
      <c r="BE19" s="17" t="s">
        <v>91</v>
      </c>
      <c r="BF19" s="17" t="s">
        <v>91</v>
      </c>
      <c r="BG19" s="17">
        <f t="shared" si="2"/>
        <v>21</v>
      </c>
    </row>
    <row r="20" spans="1:59" ht="18.75">
      <c r="A20" s="103"/>
      <c r="B20" s="89"/>
      <c r="C20" s="100"/>
      <c r="D20" s="38" t="s">
        <v>149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0"/>
        <v>0</v>
      </c>
      <c r="W20" s="17" t="s">
        <v>91</v>
      </c>
      <c r="X20" s="17" t="s">
        <v>91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>
        <v>1</v>
      </c>
      <c r="AT20" s="16"/>
      <c r="AU20" s="17"/>
      <c r="AV20" s="16"/>
      <c r="AW20" s="17">
        <f t="shared" si="1"/>
        <v>21</v>
      </c>
      <c r="AX20" s="17" t="s">
        <v>91</v>
      </c>
      <c r="AY20" s="17" t="s">
        <v>91</v>
      </c>
      <c r="AZ20" s="17" t="s">
        <v>91</v>
      </c>
      <c r="BA20" s="17" t="s">
        <v>91</v>
      </c>
      <c r="BB20" s="17" t="s">
        <v>91</v>
      </c>
      <c r="BC20" s="17" t="s">
        <v>91</v>
      </c>
      <c r="BD20" s="17" t="s">
        <v>91</v>
      </c>
      <c r="BE20" s="17" t="s">
        <v>91</v>
      </c>
      <c r="BF20" s="17" t="s">
        <v>91</v>
      </c>
      <c r="BG20" s="17">
        <f t="shared" si="2"/>
        <v>21</v>
      </c>
    </row>
    <row r="21" spans="1:59" ht="18.75">
      <c r="A21" s="103"/>
      <c r="B21" s="88" t="s">
        <v>109</v>
      </c>
      <c r="C21" s="88" t="s">
        <v>5</v>
      </c>
      <c r="D21" s="38" t="s">
        <v>150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f t="shared" si="0"/>
        <v>17</v>
      </c>
      <c r="W21" s="17" t="s">
        <v>91</v>
      </c>
      <c r="X21" s="17" t="s">
        <v>91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16">
        <v>1</v>
      </c>
      <c r="AM21" s="16">
        <v>1</v>
      </c>
      <c r="AN21" s="16">
        <v>1</v>
      </c>
      <c r="AO21" s="16">
        <v>1</v>
      </c>
      <c r="AP21" s="16">
        <v>1</v>
      </c>
      <c r="AQ21" s="16">
        <v>1</v>
      </c>
      <c r="AR21" s="16">
        <v>1</v>
      </c>
      <c r="AS21" s="16">
        <v>1</v>
      </c>
      <c r="AT21" s="16"/>
      <c r="AU21" s="17"/>
      <c r="AV21" s="16"/>
      <c r="AW21" s="17">
        <f t="shared" si="1"/>
        <v>21</v>
      </c>
      <c r="AX21" s="17" t="s">
        <v>91</v>
      </c>
      <c r="AY21" s="17" t="s">
        <v>91</v>
      </c>
      <c r="AZ21" s="17" t="s">
        <v>91</v>
      </c>
      <c r="BA21" s="17" t="s">
        <v>91</v>
      </c>
      <c r="BB21" s="17" t="s">
        <v>91</v>
      </c>
      <c r="BC21" s="17" t="s">
        <v>91</v>
      </c>
      <c r="BD21" s="17" t="s">
        <v>91</v>
      </c>
      <c r="BE21" s="17" t="s">
        <v>91</v>
      </c>
      <c r="BF21" s="17" t="s">
        <v>91</v>
      </c>
      <c r="BG21" s="17">
        <f t="shared" si="2"/>
        <v>38</v>
      </c>
    </row>
    <row r="22" spans="1:59" ht="18.75">
      <c r="A22" s="103"/>
      <c r="B22" s="89"/>
      <c r="C22" s="94"/>
      <c r="D22" s="38" t="s">
        <v>149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16">
        <v>2</v>
      </c>
      <c r="S22" s="16">
        <v>2</v>
      </c>
      <c r="T22" s="16">
        <v>2</v>
      </c>
      <c r="U22" s="16">
        <v>2</v>
      </c>
      <c r="V22" s="16">
        <f t="shared" si="0"/>
        <v>34</v>
      </c>
      <c r="W22" s="17" t="s">
        <v>91</v>
      </c>
      <c r="X22" s="17" t="s">
        <v>91</v>
      </c>
      <c r="Y22" s="16">
        <v>2</v>
      </c>
      <c r="Z22" s="16">
        <v>2</v>
      </c>
      <c r="AA22" s="16">
        <v>2</v>
      </c>
      <c r="AB22" s="16">
        <v>2</v>
      </c>
      <c r="AC22" s="16">
        <v>2</v>
      </c>
      <c r="AD22" s="16">
        <v>2</v>
      </c>
      <c r="AE22" s="16">
        <v>2</v>
      </c>
      <c r="AF22" s="16">
        <v>2</v>
      </c>
      <c r="AG22" s="16">
        <v>2</v>
      </c>
      <c r="AH22" s="16">
        <v>2</v>
      </c>
      <c r="AI22" s="16">
        <v>2</v>
      </c>
      <c r="AJ22" s="16">
        <v>2</v>
      </c>
      <c r="AK22" s="16">
        <v>2</v>
      </c>
      <c r="AL22" s="16">
        <v>2</v>
      </c>
      <c r="AM22" s="16">
        <v>2</v>
      </c>
      <c r="AN22" s="16">
        <v>2</v>
      </c>
      <c r="AO22" s="16">
        <v>2</v>
      </c>
      <c r="AP22" s="16">
        <v>2</v>
      </c>
      <c r="AQ22" s="16">
        <v>2</v>
      </c>
      <c r="AR22" s="16">
        <v>2</v>
      </c>
      <c r="AS22" s="16">
        <v>2</v>
      </c>
      <c r="AT22" s="16"/>
      <c r="AU22" s="17"/>
      <c r="AV22" s="16"/>
      <c r="AW22" s="17">
        <f t="shared" si="1"/>
        <v>42</v>
      </c>
      <c r="AX22" s="17" t="s">
        <v>91</v>
      </c>
      <c r="AY22" s="17" t="s">
        <v>91</v>
      </c>
      <c r="AZ22" s="17" t="s">
        <v>91</v>
      </c>
      <c r="BA22" s="17" t="s">
        <v>91</v>
      </c>
      <c r="BB22" s="17" t="s">
        <v>91</v>
      </c>
      <c r="BC22" s="17" t="s">
        <v>91</v>
      </c>
      <c r="BD22" s="17" t="s">
        <v>91</v>
      </c>
      <c r="BE22" s="17" t="s">
        <v>91</v>
      </c>
      <c r="BF22" s="17" t="s">
        <v>91</v>
      </c>
      <c r="BG22" s="17">
        <f t="shared" si="2"/>
        <v>76</v>
      </c>
    </row>
    <row r="23" spans="1:59" ht="17.25" customHeight="1">
      <c r="A23" s="103"/>
      <c r="B23" s="92" t="s">
        <v>158</v>
      </c>
      <c r="C23" s="90" t="s">
        <v>96</v>
      </c>
      <c r="D23" s="38" t="s">
        <v>150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f t="shared" si="0"/>
        <v>17</v>
      </c>
      <c r="W23" s="17" t="s">
        <v>91</v>
      </c>
      <c r="X23" s="17" t="s">
        <v>91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16">
        <v>1</v>
      </c>
      <c r="AQ23" s="16">
        <v>1</v>
      </c>
      <c r="AR23" s="16">
        <v>1</v>
      </c>
      <c r="AS23" s="16">
        <v>1</v>
      </c>
      <c r="AT23" s="16"/>
      <c r="AU23" s="17"/>
      <c r="AV23" s="16"/>
      <c r="AW23" s="17">
        <f t="shared" si="1"/>
        <v>21</v>
      </c>
      <c r="AX23" s="17" t="s">
        <v>91</v>
      </c>
      <c r="AY23" s="17" t="s">
        <v>91</v>
      </c>
      <c r="AZ23" s="17" t="s">
        <v>91</v>
      </c>
      <c r="BA23" s="17" t="s">
        <v>91</v>
      </c>
      <c r="BB23" s="17" t="s">
        <v>91</v>
      </c>
      <c r="BC23" s="17" t="s">
        <v>91</v>
      </c>
      <c r="BD23" s="17" t="s">
        <v>91</v>
      </c>
      <c r="BE23" s="17" t="s">
        <v>91</v>
      </c>
      <c r="BF23" s="17" t="s">
        <v>91</v>
      </c>
      <c r="BG23" s="17">
        <f t="shared" si="2"/>
        <v>38</v>
      </c>
    </row>
    <row r="24" spans="1:59" ht="21" customHeight="1">
      <c r="A24" s="103"/>
      <c r="B24" s="93"/>
      <c r="C24" s="91"/>
      <c r="D24" s="38" t="s">
        <v>149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1</v>
      </c>
      <c r="T24" s="16">
        <v>1</v>
      </c>
      <c r="U24" s="16">
        <v>1</v>
      </c>
      <c r="V24" s="16">
        <f t="shared" si="0"/>
        <v>17</v>
      </c>
      <c r="W24" s="17" t="s">
        <v>91</v>
      </c>
      <c r="X24" s="17" t="s">
        <v>91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1</v>
      </c>
      <c r="AL24" s="16">
        <v>1</v>
      </c>
      <c r="AM24" s="16">
        <v>1</v>
      </c>
      <c r="AN24" s="16">
        <v>1</v>
      </c>
      <c r="AO24" s="16">
        <v>1</v>
      </c>
      <c r="AP24" s="16">
        <v>1</v>
      </c>
      <c r="AQ24" s="16">
        <v>1</v>
      </c>
      <c r="AR24" s="16">
        <v>1</v>
      </c>
      <c r="AS24" s="16">
        <v>1</v>
      </c>
      <c r="AT24" s="16"/>
      <c r="AU24" s="17"/>
      <c r="AV24" s="16"/>
      <c r="AW24" s="17">
        <f t="shared" si="1"/>
        <v>21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>
        <f t="shared" si="2"/>
        <v>38</v>
      </c>
    </row>
    <row r="25" spans="1:59" ht="20.25" customHeight="1">
      <c r="A25" s="103"/>
      <c r="B25" s="92" t="s">
        <v>146</v>
      </c>
      <c r="C25" s="90" t="s">
        <v>147</v>
      </c>
      <c r="D25" s="38" t="s">
        <v>150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1</v>
      </c>
      <c r="T25" s="16">
        <v>1</v>
      </c>
      <c r="U25" s="16">
        <v>1</v>
      </c>
      <c r="V25" s="16">
        <f t="shared" si="0"/>
        <v>17</v>
      </c>
      <c r="W25" s="17" t="s">
        <v>91</v>
      </c>
      <c r="X25" s="17" t="s">
        <v>91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7"/>
      <c r="AV25" s="16"/>
      <c r="AW25" s="17">
        <f t="shared" si="1"/>
        <v>0</v>
      </c>
      <c r="AX25" s="17" t="s">
        <v>91</v>
      </c>
      <c r="AY25" s="17" t="s">
        <v>91</v>
      </c>
      <c r="AZ25" s="17" t="s">
        <v>91</v>
      </c>
      <c r="BA25" s="17" t="s">
        <v>91</v>
      </c>
      <c r="BB25" s="17" t="s">
        <v>91</v>
      </c>
      <c r="BC25" s="17" t="s">
        <v>91</v>
      </c>
      <c r="BD25" s="17" t="s">
        <v>91</v>
      </c>
      <c r="BE25" s="17" t="s">
        <v>91</v>
      </c>
      <c r="BF25" s="17" t="s">
        <v>91</v>
      </c>
      <c r="BG25" s="17">
        <f t="shared" si="2"/>
        <v>17</v>
      </c>
    </row>
    <row r="26" spans="1:59" ht="20.25" customHeight="1">
      <c r="A26" s="103"/>
      <c r="B26" s="93"/>
      <c r="C26" s="91"/>
      <c r="D26" s="38" t="s">
        <v>149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f t="shared" si="0"/>
        <v>17</v>
      </c>
      <c r="W26" s="17" t="s">
        <v>91</v>
      </c>
      <c r="X26" s="17" t="s">
        <v>91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7"/>
      <c r="AV26" s="16"/>
      <c r="AW26" s="17">
        <f t="shared" si="1"/>
        <v>0</v>
      </c>
      <c r="AX26" s="17" t="s">
        <v>91</v>
      </c>
      <c r="AY26" s="17" t="s">
        <v>91</v>
      </c>
      <c r="AZ26" s="17" t="s">
        <v>91</v>
      </c>
      <c r="BA26" s="17" t="s">
        <v>91</v>
      </c>
      <c r="BB26" s="17" t="s">
        <v>91</v>
      </c>
      <c r="BC26" s="17" t="s">
        <v>91</v>
      </c>
      <c r="BD26" s="17" t="s">
        <v>91</v>
      </c>
      <c r="BE26" s="17" t="s">
        <v>91</v>
      </c>
      <c r="BF26" s="17" t="s">
        <v>91</v>
      </c>
      <c r="BG26" s="17">
        <f t="shared" si="2"/>
        <v>17</v>
      </c>
    </row>
    <row r="27" spans="1:59" ht="18.75">
      <c r="A27" s="103"/>
      <c r="B27" s="92" t="s">
        <v>110</v>
      </c>
      <c r="C27" s="90" t="s">
        <v>3</v>
      </c>
      <c r="D27" s="38" t="s">
        <v>150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1</v>
      </c>
      <c r="T27" s="16">
        <v>1</v>
      </c>
      <c r="U27" s="16">
        <v>1</v>
      </c>
      <c r="V27" s="16">
        <f t="shared" si="0"/>
        <v>17</v>
      </c>
      <c r="W27" s="17" t="s">
        <v>91</v>
      </c>
      <c r="X27" s="17" t="s">
        <v>91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16">
        <v>1</v>
      </c>
      <c r="AM27" s="16">
        <v>1</v>
      </c>
      <c r="AN27" s="16">
        <v>1</v>
      </c>
      <c r="AO27" s="16">
        <v>1</v>
      </c>
      <c r="AP27" s="16">
        <v>1</v>
      </c>
      <c r="AQ27" s="16">
        <v>1</v>
      </c>
      <c r="AR27" s="16">
        <v>1</v>
      </c>
      <c r="AS27" s="16">
        <v>1</v>
      </c>
      <c r="AT27" s="16"/>
      <c r="AU27" s="17"/>
      <c r="AV27" s="16"/>
      <c r="AW27" s="17">
        <f t="shared" si="1"/>
        <v>21</v>
      </c>
      <c r="AX27" s="17" t="s">
        <v>91</v>
      </c>
      <c r="AY27" s="17" t="s">
        <v>91</v>
      </c>
      <c r="AZ27" s="17" t="s">
        <v>91</v>
      </c>
      <c r="BA27" s="17" t="s">
        <v>91</v>
      </c>
      <c r="BB27" s="17" t="s">
        <v>91</v>
      </c>
      <c r="BC27" s="17" t="s">
        <v>91</v>
      </c>
      <c r="BD27" s="17" t="s">
        <v>91</v>
      </c>
      <c r="BE27" s="17" t="s">
        <v>91</v>
      </c>
      <c r="BF27" s="17" t="s">
        <v>91</v>
      </c>
      <c r="BG27" s="17">
        <f t="shared" si="2"/>
        <v>38</v>
      </c>
    </row>
    <row r="28" spans="1:59" ht="18.75">
      <c r="A28" s="103"/>
      <c r="B28" s="93"/>
      <c r="C28" s="91"/>
      <c r="D28" s="38" t="s">
        <v>149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16">
        <v>3</v>
      </c>
      <c r="N28" s="16">
        <v>3</v>
      </c>
      <c r="O28" s="16">
        <v>3</v>
      </c>
      <c r="P28" s="16">
        <v>3</v>
      </c>
      <c r="Q28" s="16">
        <v>3</v>
      </c>
      <c r="R28" s="16">
        <v>3</v>
      </c>
      <c r="S28" s="16">
        <v>3</v>
      </c>
      <c r="T28" s="16">
        <v>3</v>
      </c>
      <c r="U28" s="16">
        <v>3</v>
      </c>
      <c r="V28" s="16">
        <f t="shared" si="0"/>
        <v>51</v>
      </c>
      <c r="W28" s="17" t="s">
        <v>91</v>
      </c>
      <c r="X28" s="17" t="s">
        <v>91</v>
      </c>
      <c r="Y28" s="16">
        <v>3</v>
      </c>
      <c r="Z28" s="16">
        <v>3</v>
      </c>
      <c r="AA28" s="16">
        <v>3</v>
      </c>
      <c r="AB28" s="16">
        <v>3</v>
      </c>
      <c r="AC28" s="16">
        <v>3</v>
      </c>
      <c r="AD28" s="16">
        <v>3</v>
      </c>
      <c r="AE28" s="16">
        <v>3</v>
      </c>
      <c r="AF28" s="16">
        <v>3</v>
      </c>
      <c r="AG28" s="16">
        <v>3</v>
      </c>
      <c r="AH28" s="16">
        <v>3</v>
      </c>
      <c r="AI28" s="16">
        <v>3</v>
      </c>
      <c r="AJ28" s="16">
        <v>3</v>
      </c>
      <c r="AK28" s="16">
        <v>3</v>
      </c>
      <c r="AL28" s="16">
        <v>3</v>
      </c>
      <c r="AM28" s="16">
        <v>3</v>
      </c>
      <c r="AN28" s="16">
        <v>3</v>
      </c>
      <c r="AO28" s="16">
        <v>3</v>
      </c>
      <c r="AP28" s="16">
        <v>3</v>
      </c>
      <c r="AQ28" s="16">
        <v>3</v>
      </c>
      <c r="AR28" s="16">
        <v>3</v>
      </c>
      <c r="AS28" s="16">
        <v>3</v>
      </c>
      <c r="AT28" s="16"/>
      <c r="AU28" s="17"/>
      <c r="AV28" s="16"/>
      <c r="AW28" s="17">
        <f t="shared" si="1"/>
        <v>63</v>
      </c>
      <c r="AX28" s="17" t="s">
        <v>91</v>
      </c>
      <c r="AY28" s="17" t="s">
        <v>91</v>
      </c>
      <c r="AZ28" s="17" t="s">
        <v>91</v>
      </c>
      <c r="BA28" s="17" t="s">
        <v>91</v>
      </c>
      <c r="BB28" s="17" t="s">
        <v>91</v>
      </c>
      <c r="BC28" s="17" t="s">
        <v>91</v>
      </c>
      <c r="BD28" s="17" t="s">
        <v>91</v>
      </c>
      <c r="BE28" s="17" t="s">
        <v>91</v>
      </c>
      <c r="BF28" s="17" t="s">
        <v>91</v>
      </c>
      <c r="BG28" s="17">
        <f t="shared" si="2"/>
        <v>114</v>
      </c>
    </row>
    <row r="29" spans="1:59" ht="18.75">
      <c r="A29" s="103"/>
      <c r="B29" s="92" t="s">
        <v>111</v>
      </c>
      <c r="C29" s="88" t="s">
        <v>94</v>
      </c>
      <c r="D29" s="38" t="s">
        <v>150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>
        <v>1</v>
      </c>
      <c r="S29" s="16">
        <v>1</v>
      </c>
      <c r="T29" s="16">
        <v>1</v>
      </c>
      <c r="U29" s="16">
        <v>1</v>
      </c>
      <c r="V29" s="16">
        <f t="shared" si="0"/>
        <v>17</v>
      </c>
      <c r="W29" s="17" t="s">
        <v>91</v>
      </c>
      <c r="X29" s="17" t="s">
        <v>91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6">
        <v>1</v>
      </c>
      <c r="AI29" s="16">
        <v>1</v>
      </c>
      <c r="AJ29" s="16">
        <v>1</v>
      </c>
      <c r="AK29" s="16">
        <v>1</v>
      </c>
      <c r="AL29" s="16">
        <v>1</v>
      </c>
      <c r="AM29" s="16">
        <v>1</v>
      </c>
      <c r="AN29" s="16">
        <v>1</v>
      </c>
      <c r="AO29" s="16">
        <v>1</v>
      </c>
      <c r="AP29" s="16">
        <v>1</v>
      </c>
      <c r="AQ29" s="16">
        <v>1</v>
      </c>
      <c r="AR29" s="16">
        <v>1</v>
      </c>
      <c r="AS29" s="16">
        <v>1</v>
      </c>
      <c r="AT29" s="16" t="s">
        <v>80</v>
      </c>
      <c r="AU29" s="17"/>
      <c r="AV29" s="16"/>
      <c r="AW29" s="17">
        <f t="shared" si="1"/>
        <v>21</v>
      </c>
      <c r="AX29" s="17" t="s">
        <v>91</v>
      </c>
      <c r="AY29" s="17" t="s">
        <v>91</v>
      </c>
      <c r="AZ29" s="17" t="s">
        <v>91</v>
      </c>
      <c r="BA29" s="17" t="s">
        <v>91</v>
      </c>
      <c r="BB29" s="17" t="s">
        <v>91</v>
      </c>
      <c r="BC29" s="17" t="s">
        <v>91</v>
      </c>
      <c r="BD29" s="17" t="s">
        <v>91</v>
      </c>
      <c r="BE29" s="17" t="s">
        <v>91</v>
      </c>
      <c r="BF29" s="17" t="s">
        <v>91</v>
      </c>
      <c r="BG29" s="17">
        <f t="shared" si="2"/>
        <v>38</v>
      </c>
    </row>
    <row r="30" spans="1:59" ht="18.75">
      <c r="A30" s="103"/>
      <c r="B30" s="93"/>
      <c r="C30" s="94"/>
      <c r="D30" s="38" t="s">
        <v>149</v>
      </c>
      <c r="E30" s="16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6">
        <v>3</v>
      </c>
      <c r="P30" s="16">
        <v>3</v>
      </c>
      <c r="Q30" s="16">
        <v>3</v>
      </c>
      <c r="R30" s="16">
        <v>3</v>
      </c>
      <c r="S30" s="16">
        <v>3</v>
      </c>
      <c r="T30" s="16">
        <v>3</v>
      </c>
      <c r="U30" s="16">
        <v>3</v>
      </c>
      <c r="V30" s="16">
        <f t="shared" si="0"/>
        <v>51</v>
      </c>
      <c r="W30" s="17" t="s">
        <v>91</v>
      </c>
      <c r="X30" s="17" t="s">
        <v>91</v>
      </c>
      <c r="Y30" s="16">
        <v>3</v>
      </c>
      <c r="Z30" s="16">
        <v>3</v>
      </c>
      <c r="AA30" s="16">
        <v>3</v>
      </c>
      <c r="AB30" s="16">
        <v>3</v>
      </c>
      <c r="AC30" s="16">
        <v>3</v>
      </c>
      <c r="AD30" s="16">
        <v>3</v>
      </c>
      <c r="AE30" s="16">
        <v>3</v>
      </c>
      <c r="AF30" s="16">
        <v>3</v>
      </c>
      <c r="AG30" s="16">
        <v>3</v>
      </c>
      <c r="AH30" s="16">
        <v>3</v>
      </c>
      <c r="AI30" s="16">
        <v>3</v>
      </c>
      <c r="AJ30" s="16">
        <v>3</v>
      </c>
      <c r="AK30" s="16">
        <v>3</v>
      </c>
      <c r="AL30" s="16">
        <v>3</v>
      </c>
      <c r="AM30" s="16">
        <v>3</v>
      </c>
      <c r="AN30" s="16">
        <v>3</v>
      </c>
      <c r="AO30" s="16">
        <v>3</v>
      </c>
      <c r="AP30" s="16">
        <v>3</v>
      </c>
      <c r="AQ30" s="16">
        <v>3</v>
      </c>
      <c r="AR30" s="16">
        <v>3</v>
      </c>
      <c r="AS30" s="16">
        <v>3</v>
      </c>
      <c r="AT30" s="16"/>
      <c r="AU30" s="17"/>
      <c r="AV30" s="16"/>
      <c r="AW30" s="17">
        <f t="shared" si="1"/>
        <v>63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>
        <f t="shared" si="2"/>
        <v>114</v>
      </c>
    </row>
    <row r="31" spans="1:59" ht="18.75">
      <c r="A31" s="103"/>
      <c r="B31" s="88" t="s">
        <v>159</v>
      </c>
      <c r="C31" s="90" t="s">
        <v>98</v>
      </c>
      <c r="D31" s="38" t="s">
        <v>150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0"/>
        <v>0</v>
      </c>
      <c r="W31" s="17" t="s">
        <v>91</v>
      </c>
      <c r="X31" s="17" t="s">
        <v>91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1</v>
      </c>
      <c r="AI31" s="16">
        <v>1</v>
      </c>
      <c r="AJ31" s="16">
        <v>1</v>
      </c>
      <c r="AK31" s="16">
        <v>1</v>
      </c>
      <c r="AL31" s="16">
        <v>1</v>
      </c>
      <c r="AM31" s="16">
        <v>1</v>
      </c>
      <c r="AN31" s="16">
        <v>1</v>
      </c>
      <c r="AO31" s="16">
        <v>1</v>
      </c>
      <c r="AP31" s="16">
        <v>1</v>
      </c>
      <c r="AQ31" s="16">
        <v>1</v>
      </c>
      <c r="AR31" s="16">
        <v>1</v>
      </c>
      <c r="AS31" s="16">
        <v>1</v>
      </c>
      <c r="AT31" s="16"/>
      <c r="AU31" s="17"/>
      <c r="AV31" s="16"/>
      <c r="AW31" s="17">
        <f t="shared" si="1"/>
        <v>21</v>
      </c>
      <c r="AX31" s="17" t="s">
        <v>91</v>
      </c>
      <c r="AY31" s="17" t="s">
        <v>91</v>
      </c>
      <c r="AZ31" s="17" t="s">
        <v>91</v>
      </c>
      <c r="BA31" s="17" t="s">
        <v>91</v>
      </c>
      <c r="BB31" s="17" t="s">
        <v>91</v>
      </c>
      <c r="BC31" s="17" t="s">
        <v>91</v>
      </c>
      <c r="BD31" s="17" t="s">
        <v>91</v>
      </c>
      <c r="BE31" s="17" t="s">
        <v>91</v>
      </c>
      <c r="BF31" s="17" t="s">
        <v>91</v>
      </c>
      <c r="BG31" s="17">
        <f t="shared" si="2"/>
        <v>21</v>
      </c>
    </row>
    <row r="32" spans="1:59" ht="18.75">
      <c r="A32" s="103"/>
      <c r="B32" s="89"/>
      <c r="C32" s="91"/>
      <c r="D32" s="38" t="s">
        <v>149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0"/>
        <v>0</v>
      </c>
      <c r="W32" s="17" t="s">
        <v>91</v>
      </c>
      <c r="X32" s="17" t="s">
        <v>91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16">
        <v>1</v>
      </c>
      <c r="AM32" s="16">
        <v>1</v>
      </c>
      <c r="AN32" s="16">
        <v>1</v>
      </c>
      <c r="AO32" s="16">
        <v>1</v>
      </c>
      <c r="AP32" s="16">
        <v>1</v>
      </c>
      <c r="AQ32" s="16">
        <v>1</v>
      </c>
      <c r="AR32" s="16">
        <v>1</v>
      </c>
      <c r="AS32" s="16">
        <v>1</v>
      </c>
      <c r="AT32" s="16"/>
      <c r="AU32" s="17"/>
      <c r="AV32" s="16"/>
      <c r="AW32" s="17">
        <f t="shared" si="1"/>
        <v>21</v>
      </c>
      <c r="AX32" s="17" t="s">
        <v>91</v>
      </c>
      <c r="AY32" s="17" t="s">
        <v>91</v>
      </c>
      <c r="AZ32" s="17" t="s">
        <v>91</v>
      </c>
      <c r="BA32" s="17" t="s">
        <v>91</v>
      </c>
      <c r="BB32" s="17" t="s">
        <v>91</v>
      </c>
      <c r="BC32" s="17" t="s">
        <v>91</v>
      </c>
      <c r="BD32" s="17" t="s">
        <v>91</v>
      </c>
      <c r="BE32" s="17" t="s">
        <v>91</v>
      </c>
      <c r="BF32" s="17" t="s">
        <v>91</v>
      </c>
      <c r="BG32" s="17">
        <f t="shared" si="2"/>
        <v>21</v>
      </c>
    </row>
    <row r="33" spans="1:59" s="45" customFormat="1" ht="22.5" customHeight="1">
      <c r="A33" s="103"/>
      <c r="B33" s="48" t="s">
        <v>74</v>
      </c>
      <c r="C33" s="49" t="s">
        <v>117</v>
      </c>
      <c r="D33" s="49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/>
      <c r="X33" s="44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4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s="64" customFormat="1" ht="22.5" customHeight="1">
      <c r="A34" s="103"/>
      <c r="B34" s="95" t="s">
        <v>6</v>
      </c>
      <c r="C34" s="97" t="s">
        <v>160</v>
      </c>
      <c r="D34" s="38" t="s">
        <v>150</v>
      </c>
      <c r="E34" s="63">
        <v>2</v>
      </c>
      <c r="F34" s="63">
        <v>2</v>
      </c>
      <c r="G34" s="63">
        <v>2</v>
      </c>
      <c r="H34" s="63">
        <v>2</v>
      </c>
      <c r="I34" s="63">
        <v>2</v>
      </c>
      <c r="J34" s="63">
        <v>2</v>
      </c>
      <c r="K34" s="63">
        <v>2</v>
      </c>
      <c r="L34" s="63">
        <v>2</v>
      </c>
      <c r="M34" s="63">
        <v>2</v>
      </c>
      <c r="N34" s="63">
        <v>2</v>
      </c>
      <c r="O34" s="63">
        <v>2</v>
      </c>
      <c r="P34" s="63">
        <v>2</v>
      </c>
      <c r="Q34" s="63">
        <v>2</v>
      </c>
      <c r="R34" s="63">
        <v>2</v>
      </c>
      <c r="S34" s="63">
        <v>2</v>
      </c>
      <c r="T34" s="63">
        <v>2</v>
      </c>
      <c r="U34" s="63">
        <v>2</v>
      </c>
      <c r="V34" s="16">
        <f t="shared" si="0"/>
        <v>34</v>
      </c>
      <c r="W34" s="62" t="s">
        <v>91</v>
      </c>
      <c r="X34" s="62" t="s">
        <v>91</v>
      </c>
      <c r="Y34" s="63">
        <v>2</v>
      </c>
      <c r="Z34" s="63">
        <v>2</v>
      </c>
      <c r="AA34" s="63">
        <v>2</v>
      </c>
      <c r="AB34" s="63">
        <v>2</v>
      </c>
      <c r="AC34" s="63">
        <v>2</v>
      </c>
      <c r="AD34" s="63">
        <v>2</v>
      </c>
      <c r="AE34" s="63">
        <v>2</v>
      </c>
      <c r="AF34" s="63">
        <v>2</v>
      </c>
      <c r="AG34" s="63">
        <v>2</v>
      </c>
      <c r="AH34" s="63">
        <v>2</v>
      </c>
      <c r="AI34" s="63">
        <v>2</v>
      </c>
      <c r="AJ34" s="63">
        <v>2</v>
      </c>
      <c r="AK34" s="63">
        <v>2</v>
      </c>
      <c r="AL34" s="63">
        <v>2</v>
      </c>
      <c r="AM34" s="63">
        <v>2</v>
      </c>
      <c r="AN34" s="63">
        <v>2</v>
      </c>
      <c r="AO34" s="63">
        <v>2</v>
      </c>
      <c r="AP34" s="63">
        <v>2</v>
      </c>
      <c r="AQ34" s="63">
        <v>2</v>
      </c>
      <c r="AR34" s="63">
        <v>2</v>
      </c>
      <c r="AS34" s="63">
        <v>2</v>
      </c>
      <c r="AT34" s="63"/>
      <c r="AU34" s="62"/>
      <c r="AV34" s="63"/>
      <c r="AW34" s="17">
        <f t="shared" si="1"/>
        <v>42</v>
      </c>
      <c r="AX34" s="17" t="s">
        <v>91</v>
      </c>
      <c r="AY34" s="17" t="s">
        <v>91</v>
      </c>
      <c r="AZ34" s="17" t="s">
        <v>91</v>
      </c>
      <c r="BA34" s="17" t="s">
        <v>91</v>
      </c>
      <c r="BB34" s="17" t="s">
        <v>91</v>
      </c>
      <c r="BC34" s="17" t="s">
        <v>91</v>
      </c>
      <c r="BD34" s="17" t="s">
        <v>91</v>
      </c>
      <c r="BE34" s="17" t="s">
        <v>91</v>
      </c>
      <c r="BF34" s="17" t="s">
        <v>91</v>
      </c>
      <c r="BG34" s="17">
        <f t="shared" si="2"/>
        <v>76</v>
      </c>
    </row>
    <row r="35" spans="1:59" s="64" customFormat="1" ht="22.5" customHeight="1">
      <c r="A35" s="103"/>
      <c r="B35" s="96"/>
      <c r="C35" s="98"/>
      <c r="D35" s="38" t="s">
        <v>149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16">
        <f t="shared" si="0"/>
        <v>0</v>
      </c>
      <c r="W35" s="62" t="s">
        <v>91</v>
      </c>
      <c r="X35" s="62" t="s">
        <v>91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2"/>
      <c r="AV35" s="63"/>
      <c r="AW35" s="17">
        <f t="shared" si="1"/>
        <v>0</v>
      </c>
      <c r="AX35" s="17" t="s">
        <v>91</v>
      </c>
      <c r="AY35" s="17" t="s">
        <v>91</v>
      </c>
      <c r="AZ35" s="17" t="s">
        <v>91</v>
      </c>
      <c r="BA35" s="17" t="s">
        <v>91</v>
      </c>
      <c r="BB35" s="17" t="s">
        <v>91</v>
      </c>
      <c r="BC35" s="17" t="s">
        <v>91</v>
      </c>
      <c r="BD35" s="17" t="s">
        <v>91</v>
      </c>
      <c r="BE35" s="17" t="s">
        <v>91</v>
      </c>
      <c r="BF35" s="17" t="s">
        <v>91</v>
      </c>
      <c r="BG35" s="17">
        <f t="shared" si="2"/>
        <v>0</v>
      </c>
    </row>
    <row r="36" spans="1:59" ht="18.75">
      <c r="A36" s="104"/>
      <c r="B36" s="88" t="s">
        <v>161</v>
      </c>
      <c r="C36" s="90" t="s">
        <v>112</v>
      </c>
      <c r="D36" s="38" t="s">
        <v>150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f t="shared" si="0"/>
        <v>0</v>
      </c>
      <c r="W36" s="62" t="s">
        <v>91</v>
      </c>
      <c r="X36" s="62" t="s">
        <v>91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s="16">
        <v>1</v>
      </c>
      <c r="AE36" s="16">
        <v>1</v>
      </c>
      <c r="AF36" s="16">
        <v>1</v>
      </c>
      <c r="AG36" s="16">
        <v>1</v>
      </c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1</v>
      </c>
      <c r="AO36" s="16">
        <v>1</v>
      </c>
      <c r="AP36" s="16">
        <v>1</v>
      </c>
      <c r="AQ36" s="16">
        <v>1</v>
      </c>
      <c r="AR36" s="16">
        <v>1</v>
      </c>
      <c r="AS36" s="16">
        <v>1</v>
      </c>
      <c r="AT36" s="16"/>
      <c r="AU36" s="17"/>
      <c r="AV36" s="16"/>
      <c r="AW36" s="17">
        <f t="shared" si="1"/>
        <v>21</v>
      </c>
      <c r="AX36" s="17" t="s">
        <v>91</v>
      </c>
      <c r="AY36" s="17" t="s">
        <v>91</v>
      </c>
      <c r="AZ36" s="17" t="s">
        <v>91</v>
      </c>
      <c r="BA36" s="17" t="s">
        <v>91</v>
      </c>
      <c r="BB36" s="17" t="s">
        <v>91</v>
      </c>
      <c r="BC36" s="17" t="s">
        <v>91</v>
      </c>
      <c r="BD36" s="17" t="s">
        <v>91</v>
      </c>
      <c r="BE36" s="17" t="s">
        <v>91</v>
      </c>
      <c r="BF36" s="17" t="s">
        <v>91</v>
      </c>
      <c r="BG36" s="17">
        <f t="shared" si="2"/>
        <v>21</v>
      </c>
    </row>
    <row r="37" spans="1:59" ht="18.75">
      <c r="A37" s="104"/>
      <c r="B37" s="89"/>
      <c r="C37" s="91"/>
      <c r="D37" s="38" t="s">
        <v>149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f t="shared" si="0"/>
        <v>0</v>
      </c>
      <c r="W37" s="62" t="s">
        <v>91</v>
      </c>
      <c r="X37" s="62" t="s">
        <v>91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>
        <v>1</v>
      </c>
      <c r="AE37" s="16">
        <v>1</v>
      </c>
      <c r="AF37" s="16">
        <v>1</v>
      </c>
      <c r="AG37" s="16">
        <v>1</v>
      </c>
      <c r="AH37" s="16">
        <v>1</v>
      </c>
      <c r="AI37" s="16">
        <v>1</v>
      </c>
      <c r="AJ37" s="16">
        <v>1</v>
      </c>
      <c r="AK37" s="16">
        <v>1</v>
      </c>
      <c r="AL37" s="16">
        <v>1</v>
      </c>
      <c r="AM37" s="16">
        <v>1</v>
      </c>
      <c r="AN37" s="16">
        <v>1</v>
      </c>
      <c r="AO37" s="16">
        <v>1</v>
      </c>
      <c r="AP37" s="16">
        <v>1</v>
      </c>
      <c r="AQ37" s="16">
        <v>1</v>
      </c>
      <c r="AR37" s="16">
        <v>1</v>
      </c>
      <c r="AS37" s="16">
        <v>1</v>
      </c>
      <c r="AT37" s="16"/>
      <c r="AU37" s="17"/>
      <c r="AV37" s="16"/>
      <c r="AW37" s="17">
        <f t="shared" si="1"/>
        <v>21</v>
      </c>
      <c r="AX37" s="17" t="s">
        <v>91</v>
      </c>
      <c r="AY37" s="17" t="s">
        <v>91</v>
      </c>
      <c r="AZ37" s="17" t="s">
        <v>91</v>
      </c>
      <c r="BA37" s="17" t="s">
        <v>91</v>
      </c>
      <c r="BB37" s="17" t="s">
        <v>91</v>
      </c>
      <c r="BC37" s="17" t="s">
        <v>91</v>
      </c>
      <c r="BD37" s="17" t="s">
        <v>91</v>
      </c>
      <c r="BE37" s="17" t="s">
        <v>91</v>
      </c>
      <c r="BF37" s="17" t="s">
        <v>91</v>
      </c>
      <c r="BG37" s="17">
        <f t="shared" si="2"/>
        <v>21</v>
      </c>
    </row>
    <row r="38" spans="1:59" ht="24.75" customHeight="1">
      <c r="A38" s="104"/>
      <c r="B38" s="88" t="s">
        <v>162</v>
      </c>
      <c r="C38" s="90" t="s">
        <v>113</v>
      </c>
      <c r="D38" s="38" t="s">
        <v>150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f t="shared" si="0"/>
        <v>0</v>
      </c>
      <c r="W38" s="62" t="s">
        <v>91</v>
      </c>
      <c r="X38" s="62" t="s">
        <v>91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16">
        <v>1</v>
      </c>
      <c r="AJ38" s="16">
        <v>1</v>
      </c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16">
        <v>1</v>
      </c>
      <c r="AR38" s="16">
        <v>1</v>
      </c>
      <c r="AS38" s="16">
        <v>1</v>
      </c>
      <c r="AT38" s="16"/>
      <c r="AU38" s="17"/>
      <c r="AV38" s="16"/>
      <c r="AW38" s="17">
        <f t="shared" si="1"/>
        <v>21</v>
      </c>
      <c r="AX38" s="17" t="s">
        <v>91</v>
      </c>
      <c r="AY38" s="17" t="s">
        <v>91</v>
      </c>
      <c r="AZ38" s="17" t="s">
        <v>91</v>
      </c>
      <c r="BA38" s="17" t="s">
        <v>91</v>
      </c>
      <c r="BB38" s="17" t="s">
        <v>91</v>
      </c>
      <c r="BC38" s="17" t="s">
        <v>91</v>
      </c>
      <c r="BD38" s="17" t="s">
        <v>91</v>
      </c>
      <c r="BE38" s="17" t="s">
        <v>91</v>
      </c>
      <c r="BF38" s="17" t="s">
        <v>91</v>
      </c>
      <c r="BG38" s="17">
        <f t="shared" si="2"/>
        <v>21</v>
      </c>
    </row>
    <row r="39" spans="1:59" ht="21" customHeight="1">
      <c r="A39" s="104"/>
      <c r="B39" s="89"/>
      <c r="C39" s="91"/>
      <c r="D39" s="38" t="s">
        <v>149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 t="shared" si="0"/>
        <v>0</v>
      </c>
      <c r="W39" s="62" t="s">
        <v>91</v>
      </c>
      <c r="X39" s="62" t="s">
        <v>91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16">
        <v>1</v>
      </c>
      <c r="AE39" s="16">
        <v>1</v>
      </c>
      <c r="AF39" s="16">
        <v>1</v>
      </c>
      <c r="AG39" s="16">
        <v>1</v>
      </c>
      <c r="AH39" s="16">
        <v>1</v>
      </c>
      <c r="AI39" s="16">
        <v>1</v>
      </c>
      <c r="AJ39" s="16">
        <v>1</v>
      </c>
      <c r="AK39" s="16">
        <v>1</v>
      </c>
      <c r="AL39" s="16">
        <v>1</v>
      </c>
      <c r="AM39" s="16">
        <v>1</v>
      </c>
      <c r="AN39" s="16">
        <v>1</v>
      </c>
      <c r="AO39" s="16">
        <v>1</v>
      </c>
      <c r="AP39" s="16">
        <v>1</v>
      </c>
      <c r="AQ39" s="16">
        <v>1</v>
      </c>
      <c r="AR39" s="16">
        <v>1</v>
      </c>
      <c r="AS39" s="16">
        <v>1</v>
      </c>
      <c r="AT39" s="16"/>
      <c r="AU39" s="17"/>
      <c r="AV39" s="16"/>
      <c r="AW39" s="17">
        <f t="shared" si="1"/>
        <v>21</v>
      </c>
      <c r="AX39" s="17" t="s">
        <v>91</v>
      </c>
      <c r="AY39" s="17" t="s">
        <v>91</v>
      </c>
      <c r="AZ39" s="17" t="s">
        <v>91</v>
      </c>
      <c r="BA39" s="17" t="s">
        <v>91</v>
      </c>
      <c r="BB39" s="17" t="s">
        <v>91</v>
      </c>
      <c r="BC39" s="17" t="s">
        <v>91</v>
      </c>
      <c r="BD39" s="17" t="s">
        <v>91</v>
      </c>
      <c r="BE39" s="17" t="s">
        <v>91</v>
      </c>
      <c r="BF39" s="17" t="s">
        <v>91</v>
      </c>
      <c r="BG39" s="17">
        <f t="shared" si="2"/>
        <v>21</v>
      </c>
    </row>
    <row r="40" spans="1:59" ht="24.75" customHeight="1">
      <c r="A40" s="104"/>
      <c r="B40" s="88" t="s">
        <v>163</v>
      </c>
      <c r="C40" s="90" t="s">
        <v>145</v>
      </c>
      <c r="D40" s="38" t="s">
        <v>150</v>
      </c>
      <c r="E40" s="16">
        <v>4</v>
      </c>
      <c r="F40" s="16">
        <v>4</v>
      </c>
      <c r="G40" s="16">
        <v>4</v>
      </c>
      <c r="H40" s="16">
        <v>4</v>
      </c>
      <c r="I40" s="16">
        <v>4</v>
      </c>
      <c r="J40" s="16">
        <v>4</v>
      </c>
      <c r="K40" s="16">
        <v>4</v>
      </c>
      <c r="L40" s="16">
        <v>4</v>
      </c>
      <c r="M40" s="16">
        <v>4</v>
      </c>
      <c r="N40" s="16">
        <v>4</v>
      </c>
      <c r="O40" s="16">
        <v>4</v>
      </c>
      <c r="P40" s="16">
        <v>4</v>
      </c>
      <c r="Q40" s="16">
        <v>4</v>
      </c>
      <c r="R40" s="16">
        <v>4</v>
      </c>
      <c r="S40" s="16">
        <v>4</v>
      </c>
      <c r="T40" s="16">
        <v>4</v>
      </c>
      <c r="U40" s="16">
        <v>4</v>
      </c>
      <c r="V40" s="16">
        <f t="shared" si="0"/>
        <v>68</v>
      </c>
      <c r="W40" s="62" t="s">
        <v>91</v>
      </c>
      <c r="X40" s="62" t="s">
        <v>91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7"/>
      <c r="AV40" s="16"/>
      <c r="AW40" s="17">
        <f t="shared" si="1"/>
        <v>0</v>
      </c>
      <c r="AX40" s="17" t="s">
        <v>91</v>
      </c>
      <c r="AY40" s="17" t="s">
        <v>91</v>
      </c>
      <c r="AZ40" s="17" t="s">
        <v>91</v>
      </c>
      <c r="BA40" s="17" t="s">
        <v>91</v>
      </c>
      <c r="BB40" s="17" t="s">
        <v>91</v>
      </c>
      <c r="BC40" s="17" t="s">
        <v>91</v>
      </c>
      <c r="BD40" s="17" t="s">
        <v>91</v>
      </c>
      <c r="BE40" s="17" t="s">
        <v>91</v>
      </c>
      <c r="BF40" s="17" t="s">
        <v>91</v>
      </c>
      <c r="BG40" s="17">
        <f t="shared" si="2"/>
        <v>68</v>
      </c>
    </row>
    <row r="41" spans="1:59" ht="22.5" customHeight="1">
      <c r="A41" s="104"/>
      <c r="B41" s="89"/>
      <c r="C41" s="91"/>
      <c r="D41" s="38" t="s">
        <v>149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 t="shared" si="0"/>
        <v>0</v>
      </c>
      <c r="W41" s="62" t="s">
        <v>91</v>
      </c>
      <c r="X41" s="62" t="s">
        <v>91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7"/>
      <c r="AV41" s="16"/>
      <c r="AW41" s="17">
        <f t="shared" si="1"/>
        <v>0</v>
      </c>
      <c r="AX41" s="17" t="s">
        <v>91</v>
      </c>
      <c r="AY41" s="17" t="s">
        <v>91</v>
      </c>
      <c r="AZ41" s="17" t="s">
        <v>91</v>
      </c>
      <c r="BA41" s="17" t="s">
        <v>91</v>
      </c>
      <c r="BB41" s="17" t="s">
        <v>91</v>
      </c>
      <c r="BC41" s="17" t="s">
        <v>91</v>
      </c>
      <c r="BD41" s="17" t="s">
        <v>91</v>
      </c>
      <c r="BE41" s="17" t="s">
        <v>91</v>
      </c>
      <c r="BF41" s="17" t="s">
        <v>91</v>
      </c>
      <c r="BG41" s="17">
        <f t="shared" si="2"/>
        <v>0</v>
      </c>
    </row>
    <row r="42" spans="1:59" s="45" customFormat="1" ht="24.75" customHeight="1">
      <c r="A42" s="104"/>
      <c r="B42" s="49" t="s">
        <v>123</v>
      </c>
      <c r="C42" s="49" t="s">
        <v>73</v>
      </c>
      <c r="D42" s="49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4"/>
      <c r="X42" s="44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4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ht="18.75">
      <c r="A43" s="104"/>
      <c r="B43" s="38" t="s">
        <v>115</v>
      </c>
      <c r="C43" s="37" t="s">
        <v>119</v>
      </c>
      <c r="D43" s="3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0"/>
        <v>0</v>
      </c>
      <c r="W43" s="17" t="s">
        <v>91</v>
      </c>
      <c r="X43" s="17" t="s">
        <v>91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7">
        <v>36</v>
      </c>
      <c r="AV43" s="16">
        <v>36</v>
      </c>
      <c r="AW43" s="17">
        <f>SUM(Y43:AV43)</f>
        <v>72</v>
      </c>
      <c r="AX43" s="17" t="s">
        <v>91</v>
      </c>
      <c r="AY43" s="17" t="s">
        <v>91</v>
      </c>
      <c r="AZ43" s="17" t="s">
        <v>91</v>
      </c>
      <c r="BA43" s="17" t="s">
        <v>91</v>
      </c>
      <c r="BB43" s="17" t="s">
        <v>91</v>
      </c>
      <c r="BC43" s="17" t="s">
        <v>91</v>
      </c>
      <c r="BD43" s="17" t="s">
        <v>91</v>
      </c>
      <c r="BE43" s="17" t="s">
        <v>91</v>
      </c>
      <c r="BF43" s="17" t="s">
        <v>91</v>
      </c>
      <c r="BG43" s="17">
        <f t="shared" si="2"/>
        <v>72</v>
      </c>
    </row>
    <row r="44" spans="1:59" ht="18.75" customHeight="1">
      <c r="A44" s="104"/>
      <c r="B44" s="79" t="s">
        <v>152</v>
      </c>
      <c r="C44" s="80"/>
      <c r="D44" s="81"/>
      <c r="E44" s="16">
        <f>E7+E9+E11+E13+E15+E17+E19+E21+E23+E25+E27+E29+E31+E34+E36+E38+E40</f>
        <v>16</v>
      </c>
      <c r="F44" s="16">
        <f aca="true" t="shared" si="3" ref="F44:U44">F7+F9+F11+F13+F15+F17+F19+F21+F23+F25+F27+F29+F31+F34+F36+F38+F40</f>
        <v>16</v>
      </c>
      <c r="G44" s="16">
        <f t="shared" si="3"/>
        <v>16</v>
      </c>
      <c r="H44" s="16">
        <f t="shared" si="3"/>
        <v>16</v>
      </c>
      <c r="I44" s="16">
        <f t="shared" si="3"/>
        <v>16</v>
      </c>
      <c r="J44" s="16">
        <f t="shared" si="3"/>
        <v>16</v>
      </c>
      <c r="K44" s="16">
        <f t="shared" si="3"/>
        <v>16</v>
      </c>
      <c r="L44" s="16">
        <f t="shared" si="3"/>
        <v>16</v>
      </c>
      <c r="M44" s="16">
        <f t="shared" si="3"/>
        <v>16</v>
      </c>
      <c r="N44" s="16">
        <f t="shared" si="3"/>
        <v>16</v>
      </c>
      <c r="O44" s="16">
        <f t="shared" si="3"/>
        <v>16</v>
      </c>
      <c r="P44" s="16">
        <f t="shared" si="3"/>
        <v>16</v>
      </c>
      <c r="Q44" s="16">
        <f t="shared" si="3"/>
        <v>16</v>
      </c>
      <c r="R44" s="16">
        <f t="shared" si="3"/>
        <v>16</v>
      </c>
      <c r="S44" s="16">
        <f t="shared" si="3"/>
        <v>16</v>
      </c>
      <c r="T44" s="16">
        <f t="shared" si="3"/>
        <v>16</v>
      </c>
      <c r="U44" s="16">
        <f t="shared" si="3"/>
        <v>16</v>
      </c>
      <c r="V44" s="16">
        <f>V7+V9+V11+V13+V15+V17+V19+V21+V23+V25+V27+V29+V31+V34+V36+V38+V40</f>
        <v>272</v>
      </c>
      <c r="W44" s="17" t="s">
        <v>91</v>
      </c>
      <c r="X44" s="17" t="s">
        <v>91</v>
      </c>
      <c r="Y44" s="16">
        <f>Y7+Y9+Y11+Y13+Y15+Y17+Y19+Y21+Y23+Y25+Y27+Y29+Y31+Y34+Y36+Y38+Y40+Y43</f>
        <v>16</v>
      </c>
      <c r="Z44" s="16">
        <f aca="true" t="shared" si="4" ref="Z44:AU44">Z7+Z9+Z11+Z13+Z15+Z17+Z19+Z21+Z23+Z25+Z27+Z29+Z31+Z34+Z36+Z38+Z40+Z43</f>
        <v>16</v>
      </c>
      <c r="AA44" s="16">
        <f t="shared" si="4"/>
        <v>16</v>
      </c>
      <c r="AB44" s="16">
        <f t="shared" si="4"/>
        <v>16</v>
      </c>
      <c r="AC44" s="16">
        <f t="shared" si="4"/>
        <v>16</v>
      </c>
      <c r="AD44" s="16">
        <f t="shared" si="4"/>
        <v>16</v>
      </c>
      <c r="AE44" s="16">
        <f t="shared" si="4"/>
        <v>16</v>
      </c>
      <c r="AF44" s="16">
        <f t="shared" si="4"/>
        <v>16</v>
      </c>
      <c r="AG44" s="16">
        <f t="shared" si="4"/>
        <v>16</v>
      </c>
      <c r="AH44" s="16">
        <f t="shared" si="4"/>
        <v>16</v>
      </c>
      <c r="AI44" s="16">
        <f t="shared" si="4"/>
        <v>16</v>
      </c>
      <c r="AJ44" s="16">
        <f t="shared" si="4"/>
        <v>16</v>
      </c>
      <c r="AK44" s="16">
        <f t="shared" si="4"/>
        <v>16</v>
      </c>
      <c r="AL44" s="16">
        <f t="shared" si="4"/>
        <v>16</v>
      </c>
      <c r="AM44" s="16">
        <f t="shared" si="4"/>
        <v>16</v>
      </c>
      <c r="AN44" s="16">
        <f t="shared" si="4"/>
        <v>16</v>
      </c>
      <c r="AO44" s="16">
        <f t="shared" si="4"/>
        <v>16</v>
      </c>
      <c r="AP44" s="16">
        <f t="shared" si="4"/>
        <v>16</v>
      </c>
      <c r="AQ44" s="16">
        <f t="shared" si="4"/>
        <v>16</v>
      </c>
      <c r="AR44" s="16">
        <f t="shared" si="4"/>
        <v>16</v>
      </c>
      <c r="AS44" s="16">
        <f t="shared" si="4"/>
        <v>16</v>
      </c>
      <c r="AT44" s="16">
        <v>36</v>
      </c>
      <c r="AU44" s="16">
        <f t="shared" si="4"/>
        <v>36</v>
      </c>
      <c r="AV44" s="16">
        <f>AV7+AV9+AV11+AV13+AV15+AV17+AV19+AV21+AV23+AV25+AV27+AV29+AV31+AV34+AV36+AV38+AV40+AV43</f>
        <v>36</v>
      </c>
      <c r="AW44" s="16">
        <f>AW7+AW9+AW11+AW13+AW15+AW17+AW19+AW21+AW23+AW25+AW27+AW29+AW31+AW34+AW36+AW38+AW40+AW43+AT44</f>
        <v>444</v>
      </c>
      <c r="AX44" s="17" t="s">
        <v>91</v>
      </c>
      <c r="AY44" s="17" t="s">
        <v>91</v>
      </c>
      <c r="AZ44" s="17" t="s">
        <v>91</v>
      </c>
      <c r="BA44" s="17" t="s">
        <v>91</v>
      </c>
      <c r="BB44" s="17" t="s">
        <v>91</v>
      </c>
      <c r="BC44" s="17" t="s">
        <v>91</v>
      </c>
      <c r="BD44" s="17" t="s">
        <v>91</v>
      </c>
      <c r="BE44" s="17" t="s">
        <v>91</v>
      </c>
      <c r="BF44" s="17" t="s">
        <v>91</v>
      </c>
      <c r="BG44" s="17">
        <f t="shared" si="2"/>
        <v>716</v>
      </c>
    </row>
    <row r="45" spans="1:59" ht="18.75">
      <c r="A45" s="104"/>
      <c r="B45" s="82" t="s">
        <v>153</v>
      </c>
      <c r="C45" s="83"/>
      <c r="D45" s="84"/>
      <c r="E45" s="16">
        <f>E8+E10+E12+E14+E16+E18+E22+E20+E24+E26+E28+E30+E32+E35+E37+E39+E41</f>
        <v>20</v>
      </c>
      <c r="F45" s="16">
        <f aca="true" t="shared" si="5" ref="F45:U45">F8+F10+F12+F14+F16+F18+F22+F20+F24+F26+F28+F30+F32+F35+F37+F39+F41</f>
        <v>20</v>
      </c>
      <c r="G45" s="16">
        <f t="shared" si="5"/>
        <v>20</v>
      </c>
      <c r="H45" s="16">
        <f t="shared" si="5"/>
        <v>20</v>
      </c>
      <c r="I45" s="16">
        <f t="shared" si="5"/>
        <v>20</v>
      </c>
      <c r="J45" s="16">
        <f t="shared" si="5"/>
        <v>20</v>
      </c>
      <c r="K45" s="16">
        <f t="shared" si="5"/>
        <v>20</v>
      </c>
      <c r="L45" s="16">
        <f t="shared" si="5"/>
        <v>20</v>
      </c>
      <c r="M45" s="16">
        <f t="shared" si="5"/>
        <v>20</v>
      </c>
      <c r="N45" s="16">
        <f t="shared" si="5"/>
        <v>20</v>
      </c>
      <c r="O45" s="16">
        <f t="shared" si="5"/>
        <v>20</v>
      </c>
      <c r="P45" s="16">
        <f t="shared" si="5"/>
        <v>20</v>
      </c>
      <c r="Q45" s="16">
        <f t="shared" si="5"/>
        <v>20</v>
      </c>
      <c r="R45" s="16">
        <f t="shared" si="5"/>
        <v>20</v>
      </c>
      <c r="S45" s="16">
        <f t="shared" si="5"/>
        <v>20</v>
      </c>
      <c r="T45" s="16">
        <f t="shared" si="5"/>
        <v>20</v>
      </c>
      <c r="U45" s="16">
        <f t="shared" si="5"/>
        <v>20</v>
      </c>
      <c r="V45" s="16">
        <f>V8+V10+V12+V14+V16+V18+V20+V22+V24+V26+V28+V30+V32+V35+V37+V39+V41</f>
        <v>340</v>
      </c>
      <c r="W45" s="17" t="s">
        <v>91</v>
      </c>
      <c r="X45" s="17" t="s">
        <v>91</v>
      </c>
      <c r="Y45" s="16">
        <f>Y8+Y10+Y12+Y14+Y16+Y18+Y22+Y20+Y24+Y26+Y28+Y30+Y32+Y35+Y37+Y39+Y41</f>
        <v>20</v>
      </c>
      <c r="Z45" s="16">
        <f aca="true" t="shared" si="6" ref="Z45:AS45">Z8+Z10+Z12+Z14+Z16+Z18+Z22+Z20+Z24+Z26+Z28+Z30+Z32+Z35+Z37+Z39+Z41</f>
        <v>20</v>
      </c>
      <c r="AA45" s="16">
        <f t="shared" si="6"/>
        <v>20</v>
      </c>
      <c r="AB45" s="16">
        <f t="shared" si="6"/>
        <v>20</v>
      </c>
      <c r="AC45" s="16">
        <f t="shared" si="6"/>
        <v>20</v>
      </c>
      <c r="AD45" s="16">
        <f t="shared" si="6"/>
        <v>20</v>
      </c>
      <c r="AE45" s="16">
        <f t="shared" si="6"/>
        <v>20</v>
      </c>
      <c r="AF45" s="16">
        <f t="shared" si="6"/>
        <v>20</v>
      </c>
      <c r="AG45" s="16">
        <f t="shared" si="6"/>
        <v>20</v>
      </c>
      <c r="AH45" s="16">
        <f t="shared" si="6"/>
        <v>20</v>
      </c>
      <c r="AI45" s="16">
        <f t="shared" si="6"/>
        <v>20</v>
      </c>
      <c r="AJ45" s="16">
        <f t="shared" si="6"/>
        <v>20</v>
      </c>
      <c r="AK45" s="16">
        <f t="shared" si="6"/>
        <v>20</v>
      </c>
      <c r="AL45" s="16">
        <f t="shared" si="6"/>
        <v>20</v>
      </c>
      <c r="AM45" s="16">
        <f t="shared" si="6"/>
        <v>20</v>
      </c>
      <c r="AN45" s="16">
        <f t="shared" si="6"/>
        <v>20</v>
      </c>
      <c r="AO45" s="16">
        <f t="shared" si="6"/>
        <v>20</v>
      </c>
      <c r="AP45" s="16">
        <f t="shared" si="6"/>
        <v>20</v>
      </c>
      <c r="AQ45" s="16">
        <f t="shared" si="6"/>
        <v>20</v>
      </c>
      <c r="AR45" s="16">
        <f t="shared" si="6"/>
        <v>20</v>
      </c>
      <c r="AS45" s="16">
        <f t="shared" si="6"/>
        <v>20</v>
      </c>
      <c r="AT45" s="16"/>
      <c r="AU45" s="16">
        <f>AU8+AU10+AU12+AU14+AU16+AU18+AU22+AU20+AU24+AU26+AU28+AU30+AU32+AU35+AU37+AU39+AU41</f>
        <v>0</v>
      </c>
      <c r="AV45" s="16">
        <f>AV8+AV10+AV12+AV14+AV16+AV18+AV22+AV20+AV24+AV26+AV28+AV30+AV32+AV35+AV37+AV39+AV41</f>
        <v>0</v>
      </c>
      <c r="AW45" s="16">
        <f>AW8+AW10+AW12+AW14+AW16+AW18+AW22+AW20+AW24+AW26+AW28+AW30+AW32+AW35+AW37+AW39+AW41</f>
        <v>420</v>
      </c>
      <c r="AX45" s="17" t="s">
        <v>91</v>
      </c>
      <c r="AY45" s="17" t="s">
        <v>91</v>
      </c>
      <c r="AZ45" s="17" t="s">
        <v>91</v>
      </c>
      <c r="BA45" s="17" t="s">
        <v>91</v>
      </c>
      <c r="BB45" s="17" t="s">
        <v>91</v>
      </c>
      <c r="BC45" s="17" t="s">
        <v>91</v>
      </c>
      <c r="BD45" s="17" t="s">
        <v>91</v>
      </c>
      <c r="BE45" s="17" t="s">
        <v>91</v>
      </c>
      <c r="BF45" s="17" t="s">
        <v>91</v>
      </c>
      <c r="BG45" s="17">
        <f t="shared" si="2"/>
        <v>760</v>
      </c>
    </row>
    <row r="46" spans="1:59" ht="22.5" customHeight="1">
      <c r="A46" s="105"/>
      <c r="B46" s="85" t="s">
        <v>154</v>
      </c>
      <c r="C46" s="86"/>
      <c r="D46" s="87"/>
      <c r="E46" s="18">
        <f>E44+E45</f>
        <v>36</v>
      </c>
      <c r="F46" s="18">
        <f aca="true" t="shared" si="7" ref="F46:U46">F44+F45</f>
        <v>36</v>
      </c>
      <c r="G46" s="18">
        <f t="shared" si="7"/>
        <v>36</v>
      </c>
      <c r="H46" s="18">
        <f t="shared" si="7"/>
        <v>36</v>
      </c>
      <c r="I46" s="18">
        <f t="shared" si="7"/>
        <v>36</v>
      </c>
      <c r="J46" s="18">
        <f t="shared" si="7"/>
        <v>36</v>
      </c>
      <c r="K46" s="18">
        <f t="shared" si="7"/>
        <v>36</v>
      </c>
      <c r="L46" s="18">
        <f t="shared" si="7"/>
        <v>36</v>
      </c>
      <c r="M46" s="18">
        <f t="shared" si="7"/>
        <v>36</v>
      </c>
      <c r="N46" s="18">
        <f t="shared" si="7"/>
        <v>36</v>
      </c>
      <c r="O46" s="18">
        <f t="shared" si="7"/>
        <v>36</v>
      </c>
      <c r="P46" s="18">
        <f t="shared" si="7"/>
        <v>36</v>
      </c>
      <c r="Q46" s="18">
        <f t="shared" si="7"/>
        <v>36</v>
      </c>
      <c r="R46" s="18">
        <f t="shared" si="7"/>
        <v>36</v>
      </c>
      <c r="S46" s="18">
        <f t="shared" si="7"/>
        <v>36</v>
      </c>
      <c r="T46" s="18">
        <f t="shared" si="7"/>
        <v>36</v>
      </c>
      <c r="U46" s="18">
        <f t="shared" si="7"/>
        <v>36</v>
      </c>
      <c r="V46" s="15">
        <f>SUM(V7:V42)</f>
        <v>612</v>
      </c>
      <c r="W46" s="17" t="s">
        <v>91</v>
      </c>
      <c r="X46" s="17" t="s">
        <v>91</v>
      </c>
      <c r="Y46" s="18">
        <f>Y44+Y45</f>
        <v>36</v>
      </c>
      <c r="Z46" s="18">
        <f aca="true" t="shared" si="8" ref="Z46:AS46">Z44+Z45</f>
        <v>36</v>
      </c>
      <c r="AA46" s="18">
        <f t="shared" si="8"/>
        <v>36</v>
      </c>
      <c r="AB46" s="18">
        <f t="shared" si="8"/>
        <v>36</v>
      </c>
      <c r="AC46" s="18">
        <f t="shared" si="8"/>
        <v>36</v>
      </c>
      <c r="AD46" s="18">
        <f t="shared" si="8"/>
        <v>36</v>
      </c>
      <c r="AE46" s="18">
        <f t="shared" si="8"/>
        <v>36</v>
      </c>
      <c r="AF46" s="18">
        <f t="shared" si="8"/>
        <v>36</v>
      </c>
      <c r="AG46" s="18">
        <f t="shared" si="8"/>
        <v>36</v>
      </c>
      <c r="AH46" s="18">
        <f t="shared" si="8"/>
        <v>36</v>
      </c>
      <c r="AI46" s="18">
        <f t="shared" si="8"/>
        <v>36</v>
      </c>
      <c r="AJ46" s="18">
        <f t="shared" si="8"/>
        <v>36</v>
      </c>
      <c r="AK46" s="18">
        <f t="shared" si="8"/>
        <v>36</v>
      </c>
      <c r="AL46" s="18">
        <f t="shared" si="8"/>
        <v>36</v>
      </c>
      <c r="AM46" s="18">
        <f t="shared" si="8"/>
        <v>36</v>
      </c>
      <c r="AN46" s="18">
        <f t="shared" si="8"/>
        <v>36</v>
      </c>
      <c r="AO46" s="18">
        <f t="shared" si="8"/>
        <v>36</v>
      </c>
      <c r="AP46" s="18">
        <f t="shared" si="8"/>
        <v>36</v>
      </c>
      <c r="AQ46" s="18">
        <f t="shared" si="8"/>
        <v>36</v>
      </c>
      <c r="AR46" s="18">
        <f t="shared" si="8"/>
        <v>36</v>
      </c>
      <c r="AS46" s="18">
        <f t="shared" si="8"/>
        <v>36</v>
      </c>
      <c r="AT46" s="18" t="s">
        <v>155</v>
      </c>
      <c r="AU46" s="18">
        <f>AU44+AU45</f>
        <v>36</v>
      </c>
      <c r="AV46" s="18">
        <f>AV44+AV45</f>
        <v>36</v>
      </c>
      <c r="AW46" s="18">
        <f>AW44+AW45</f>
        <v>864</v>
      </c>
      <c r="AX46" s="17" t="s">
        <v>91</v>
      </c>
      <c r="AY46" s="17" t="s">
        <v>91</v>
      </c>
      <c r="AZ46" s="17" t="s">
        <v>91</v>
      </c>
      <c r="BA46" s="17" t="s">
        <v>91</v>
      </c>
      <c r="BB46" s="17" t="s">
        <v>91</v>
      </c>
      <c r="BC46" s="17" t="s">
        <v>91</v>
      </c>
      <c r="BD46" s="17" t="s">
        <v>91</v>
      </c>
      <c r="BE46" s="17" t="s">
        <v>91</v>
      </c>
      <c r="BF46" s="17" t="s">
        <v>91</v>
      </c>
      <c r="BG46" s="17">
        <f t="shared" si="2"/>
        <v>1476</v>
      </c>
    </row>
    <row r="47" spans="2:59" ht="18.75">
      <c r="B47" s="19"/>
      <c r="C47" s="19"/>
      <c r="D47" s="19"/>
      <c r="E47" s="20"/>
      <c r="F47" s="20"/>
      <c r="G47" s="20"/>
      <c r="H47" s="20"/>
      <c r="I47" s="20"/>
      <c r="J47" s="2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2:59" ht="18.75">
      <c r="B48" s="19"/>
      <c r="C48" s="19"/>
      <c r="D48" s="19"/>
      <c r="E48" s="20"/>
      <c r="F48" s="20"/>
      <c r="G48" s="20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2:59" ht="18.75">
      <c r="B49" s="19"/>
      <c r="C49" s="19"/>
      <c r="D49" s="19"/>
      <c r="E49" s="20"/>
      <c r="F49" s="20"/>
      <c r="G49" s="20"/>
      <c r="H49" s="20"/>
      <c r="I49" s="20"/>
      <c r="J49" s="2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2:59" ht="18.75">
      <c r="B50" s="19"/>
      <c r="C50" s="19"/>
      <c r="D50" s="19"/>
      <c r="E50" s="20"/>
      <c r="F50" s="20"/>
      <c r="G50" s="20"/>
      <c r="H50" s="20"/>
      <c r="I50" s="20"/>
      <c r="J50" s="2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2:59" ht="18.75">
      <c r="B51" s="19"/>
      <c r="C51" s="19"/>
      <c r="D51" s="19"/>
      <c r="E51" s="20"/>
      <c r="F51" s="20"/>
      <c r="G51" s="20"/>
      <c r="H51" s="20"/>
      <c r="I51" s="20"/>
      <c r="J51" s="2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2:59" ht="18.75">
      <c r="B52" s="19"/>
      <c r="C52" s="19"/>
      <c r="D52" s="19"/>
      <c r="E52" s="20"/>
      <c r="F52" s="20"/>
      <c r="G52" s="20"/>
      <c r="H52" s="20"/>
      <c r="I52" s="20"/>
      <c r="J52" s="2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2:59" ht="18.75">
      <c r="B53" s="19"/>
      <c r="C53" s="19"/>
      <c r="D53" s="19"/>
      <c r="E53" s="20"/>
      <c r="F53" s="20"/>
      <c r="G53" s="20"/>
      <c r="H53" s="20"/>
      <c r="I53" s="20"/>
      <c r="J53" s="2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:59" ht="18.75">
      <c r="B54" s="19"/>
      <c r="C54" s="19"/>
      <c r="D54" s="19"/>
      <c r="E54" s="20"/>
      <c r="F54" s="20"/>
      <c r="G54" s="20"/>
      <c r="H54" s="20"/>
      <c r="I54" s="20"/>
      <c r="J54" s="2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2:59" ht="18.75">
      <c r="B55" s="19"/>
      <c r="C55" s="19"/>
      <c r="D55" s="19"/>
      <c r="E55" s="20"/>
      <c r="F55" s="20"/>
      <c r="G55" s="20"/>
      <c r="H55" s="20"/>
      <c r="I55" s="20"/>
      <c r="J55" s="2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2:59" ht="18.75">
      <c r="B56" s="19"/>
      <c r="C56" s="19"/>
      <c r="D56" s="19"/>
      <c r="E56" s="20"/>
      <c r="F56" s="20"/>
      <c r="G56" s="20"/>
      <c r="H56" s="20"/>
      <c r="I56" s="20"/>
      <c r="J56" s="20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2:59" ht="18.75">
      <c r="B57" s="19"/>
      <c r="C57" s="19"/>
      <c r="D57" s="19"/>
      <c r="E57" s="20"/>
      <c r="F57" s="20"/>
      <c r="G57" s="20"/>
      <c r="H57" s="20"/>
      <c r="I57" s="20"/>
      <c r="J57" s="2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2:59" ht="18.75">
      <c r="B58" s="19"/>
      <c r="C58" s="19"/>
      <c r="D58" s="19"/>
      <c r="E58" s="20"/>
      <c r="F58" s="20"/>
      <c r="G58" s="20"/>
      <c r="H58" s="20"/>
      <c r="I58" s="20"/>
      <c r="J58" s="2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2:59" ht="18.75">
      <c r="B59" s="19"/>
      <c r="C59" s="19"/>
      <c r="D59" s="19"/>
      <c r="E59" s="20"/>
      <c r="F59" s="20"/>
      <c r="G59" s="20"/>
      <c r="H59" s="20"/>
      <c r="I59" s="20"/>
      <c r="J59" s="2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2:59" ht="18.75">
      <c r="B60" s="19"/>
      <c r="C60" s="19"/>
      <c r="D60" s="19"/>
      <c r="E60" s="20"/>
      <c r="F60" s="20"/>
      <c r="G60" s="20"/>
      <c r="H60" s="20"/>
      <c r="I60" s="20"/>
      <c r="J60" s="2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2:59" ht="18.75">
      <c r="B61" s="19"/>
      <c r="C61" s="19"/>
      <c r="D61" s="19"/>
      <c r="E61" s="20"/>
      <c r="F61" s="20"/>
      <c r="G61" s="20"/>
      <c r="H61" s="20"/>
      <c r="I61" s="20"/>
      <c r="J61" s="2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2:59" ht="18.75">
      <c r="B62" s="19"/>
      <c r="C62" s="19"/>
      <c r="D62" s="19"/>
      <c r="E62" s="20"/>
      <c r="F62" s="20"/>
      <c r="G62" s="20"/>
      <c r="H62" s="20"/>
      <c r="I62" s="20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2:59" ht="18.75">
      <c r="B63" s="19"/>
      <c r="C63" s="19"/>
      <c r="D63" s="19"/>
      <c r="E63" s="20"/>
      <c r="F63" s="20"/>
      <c r="G63" s="20"/>
      <c r="H63" s="20"/>
      <c r="I63" s="20"/>
      <c r="J63" s="2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2:59" ht="18.75">
      <c r="B64" s="19"/>
      <c r="C64" s="19"/>
      <c r="D64" s="19"/>
      <c r="E64" s="20"/>
      <c r="F64" s="20"/>
      <c r="G64" s="20"/>
      <c r="H64" s="20"/>
      <c r="I64" s="20"/>
      <c r="J64" s="2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2:59" ht="18.75">
      <c r="B65" s="19"/>
      <c r="C65" s="19"/>
      <c r="D65" s="19"/>
      <c r="E65" s="20"/>
      <c r="F65" s="20"/>
      <c r="G65" s="20"/>
      <c r="H65" s="20"/>
      <c r="I65" s="20"/>
      <c r="J65" s="2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2:59" ht="18.75">
      <c r="B66" s="19"/>
      <c r="C66" s="19"/>
      <c r="D66" s="19"/>
      <c r="E66" s="20"/>
      <c r="F66" s="20"/>
      <c r="G66" s="20"/>
      <c r="H66" s="20"/>
      <c r="I66" s="20"/>
      <c r="J66" s="2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2:59" ht="18.75">
      <c r="B67" s="19"/>
      <c r="C67" s="19"/>
      <c r="D67" s="19"/>
      <c r="E67" s="20"/>
      <c r="F67" s="20"/>
      <c r="G67" s="20"/>
      <c r="H67" s="20"/>
      <c r="I67" s="20"/>
      <c r="J67" s="2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2:59" ht="18.75">
      <c r="B68" s="19"/>
      <c r="C68" s="19"/>
      <c r="D68" s="19"/>
      <c r="E68" s="20"/>
      <c r="F68" s="20"/>
      <c r="G68" s="20"/>
      <c r="H68" s="20"/>
      <c r="I68" s="20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2:59" ht="18.75">
      <c r="B69" s="19"/>
      <c r="C69" s="19"/>
      <c r="D69" s="19"/>
      <c r="E69" s="20"/>
      <c r="F69" s="20"/>
      <c r="G69" s="20"/>
      <c r="H69" s="20"/>
      <c r="I69" s="20"/>
      <c r="J69" s="20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2:59" ht="18.75">
      <c r="B70" s="19"/>
      <c r="C70" s="19"/>
      <c r="D70" s="19"/>
      <c r="E70" s="20"/>
      <c r="F70" s="20"/>
      <c r="G70" s="20"/>
      <c r="H70" s="20"/>
      <c r="I70" s="20"/>
      <c r="J70" s="20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2:59" ht="18.75">
      <c r="B71" s="19"/>
      <c r="C71" s="19"/>
      <c r="D71" s="19"/>
      <c r="E71" s="20"/>
      <c r="F71" s="20"/>
      <c r="G71" s="20"/>
      <c r="H71" s="20"/>
      <c r="I71" s="20"/>
      <c r="J71" s="2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2:59" ht="18.75">
      <c r="B72" s="19"/>
      <c r="C72" s="19"/>
      <c r="D72" s="19"/>
      <c r="E72" s="20"/>
      <c r="F72" s="20"/>
      <c r="G72" s="20"/>
      <c r="H72" s="20"/>
      <c r="I72" s="20"/>
      <c r="J72" s="2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2:59" ht="18.75">
      <c r="B73" s="19"/>
      <c r="C73" s="19"/>
      <c r="D73" s="19"/>
      <c r="E73" s="20"/>
      <c r="F73" s="20"/>
      <c r="G73" s="20"/>
      <c r="H73" s="20"/>
      <c r="I73" s="20"/>
      <c r="J73" s="20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2:59" ht="18.75">
      <c r="B74" s="19"/>
      <c r="C74" s="19"/>
      <c r="D74" s="19"/>
      <c r="E74" s="20"/>
      <c r="F74" s="20"/>
      <c r="G74" s="20"/>
      <c r="H74" s="20"/>
      <c r="I74" s="20"/>
      <c r="J74" s="20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2:59" ht="18.75">
      <c r="B75" s="19"/>
      <c r="C75" s="19"/>
      <c r="D75" s="19"/>
      <c r="E75" s="20"/>
      <c r="F75" s="20"/>
      <c r="G75" s="20"/>
      <c r="H75" s="20"/>
      <c r="I75" s="20"/>
      <c r="J75" s="20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2:59" ht="18.75">
      <c r="B76" s="19"/>
      <c r="C76" s="19"/>
      <c r="D76" s="19"/>
      <c r="E76" s="20"/>
      <c r="F76" s="20"/>
      <c r="G76" s="20"/>
      <c r="H76" s="20"/>
      <c r="I76" s="20"/>
      <c r="J76" s="20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2:59" ht="18.75">
      <c r="B77" s="19"/>
      <c r="C77" s="19"/>
      <c r="D77" s="19"/>
      <c r="E77" s="20"/>
      <c r="F77" s="20"/>
      <c r="G77" s="20"/>
      <c r="H77" s="20"/>
      <c r="I77" s="20"/>
      <c r="J77" s="20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2:59" ht="18.75">
      <c r="B78" s="19"/>
      <c r="C78" s="19"/>
      <c r="D78" s="19"/>
      <c r="E78" s="20"/>
      <c r="F78" s="20"/>
      <c r="G78" s="20"/>
      <c r="H78" s="20"/>
      <c r="I78" s="20"/>
      <c r="J78" s="20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2:59" ht="18.75">
      <c r="B79" s="19"/>
      <c r="C79" s="19"/>
      <c r="D79" s="19"/>
      <c r="E79" s="20"/>
      <c r="F79" s="20"/>
      <c r="G79" s="20"/>
      <c r="H79" s="20"/>
      <c r="I79" s="20"/>
      <c r="J79" s="20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2:59" ht="18.75">
      <c r="B80" s="19"/>
      <c r="C80" s="19"/>
      <c r="D80" s="19"/>
      <c r="E80" s="20"/>
      <c r="F80" s="20"/>
      <c r="G80" s="20"/>
      <c r="H80" s="20"/>
      <c r="I80" s="20"/>
      <c r="J80" s="20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2:59" ht="18.75">
      <c r="B81" s="19"/>
      <c r="C81" s="19"/>
      <c r="D81" s="19"/>
      <c r="E81" s="20"/>
      <c r="F81" s="20"/>
      <c r="G81" s="20"/>
      <c r="H81" s="20"/>
      <c r="I81" s="20"/>
      <c r="J81" s="20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2:59" ht="18.75">
      <c r="B82" s="19"/>
      <c r="C82" s="19"/>
      <c r="D82" s="19"/>
      <c r="E82" s="20"/>
      <c r="F82" s="20"/>
      <c r="G82" s="20"/>
      <c r="H82" s="20"/>
      <c r="I82" s="20"/>
      <c r="J82" s="20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2:59" ht="18.75">
      <c r="B83" s="19"/>
      <c r="C83" s="19"/>
      <c r="D83" s="19"/>
      <c r="E83" s="20"/>
      <c r="F83" s="20"/>
      <c r="G83" s="20"/>
      <c r="H83" s="20"/>
      <c r="I83" s="20"/>
      <c r="J83" s="20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2:59" ht="18.75">
      <c r="B84" s="19"/>
      <c r="C84" s="19"/>
      <c r="D84" s="19"/>
      <c r="E84" s="20"/>
      <c r="F84" s="20"/>
      <c r="G84" s="20"/>
      <c r="H84" s="20"/>
      <c r="I84" s="20"/>
      <c r="J84" s="2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2:59" ht="18.75">
      <c r="B85" s="19"/>
      <c r="C85" s="19"/>
      <c r="D85" s="19"/>
      <c r="E85" s="20"/>
      <c r="F85" s="20"/>
      <c r="G85" s="20"/>
      <c r="H85" s="20"/>
      <c r="I85" s="20"/>
      <c r="J85" s="20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2:59" ht="18.75">
      <c r="B86" s="19"/>
      <c r="C86" s="19"/>
      <c r="D86" s="19"/>
      <c r="E86" s="20"/>
      <c r="F86" s="20"/>
      <c r="G86" s="20"/>
      <c r="H86" s="20"/>
      <c r="I86" s="20"/>
      <c r="J86" s="20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2:59" ht="18.75">
      <c r="B87" s="19"/>
      <c r="C87" s="19"/>
      <c r="D87" s="19"/>
      <c r="E87" s="20"/>
      <c r="F87" s="20"/>
      <c r="G87" s="20"/>
      <c r="H87" s="20"/>
      <c r="I87" s="20"/>
      <c r="J87" s="20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2:59" ht="18.75">
      <c r="B88" s="19"/>
      <c r="C88" s="19"/>
      <c r="D88" s="19"/>
      <c r="E88" s="20"/>
      <c r="F88" s="20"/>
      <c r="G88" s="20"/>
      <c r="H88" s="20"/>
      <c r="I88" s="20"/>
      <c r="J88" s="20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2:59" ht="18.75">
      <c r="B89" s="19"/>
      <c r="C89" s="19"/>
      <c r="D89" s="19"/>
      <c r="E89" s="20"/>
      <c r="F89" s="20"/>
      <c r="G89" s="20"/>
      <c r="H89" s="20"/>
      <c r="I89" s="20"/>
      <c r="J89" s="20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2:59" ht="18.75">
      <c r="B90" s="19"/>
      <c r="C90" s="19"/>
      <c r="D90" s="19"/>
      <c r="E90" s="20"/>
      <c r="F90" s="20"/>
      <c r="G90" s="20"/>
      <c r="H90" s="20"/>
      <c r="I90" s="20"/>
      <c r="J90" s="2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2:59" ht="18.75">
      <c r="B91" s="19"/>
      <c r="C91" s="19"/>
      <c r="D91" s="19"/>
      <c r="E91" s="20"/>
      <c r="F91" s="20"/>
      <c r="G91" s="20"/>
      <c r="H91" s="20"/>
      <c r="I91" s="20"/>
      <c r="J91" s="20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2:59" ht="18.75">
      <c r="B92" s="19"/>
      <c r="C92" s="19"/>
      <c r="D92" s="19"/>
      <c r="E92" s="20"/>
      <c r="F92" s="20"/>
      <c r="G92" s="20"/>
      <c r="H92" s="20"/>
      <c r="I92" s="20"/>
      <c r="J92" s="20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2:59" ht="18.75">
      <c r="B93" s="19"/>
      <c r="C93" s="19"/>
      <c r="D93" s="19"/>
      <c r="E93" s="20"/>
      <c r="F93" s="20"/>
      <c r="G93" s="20"/>
      <c r="H93" s="20"/>
      <c r="I93" s="20"/>
      <c r="J93" s="20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2:59" ht="18.75">
      <c r="B94" s="19"/>
      <c r="C94" s="19"/>
      <c r="D94" s="19"/>
      <c r="E94" s="20"/>
      <c r="F94" s="20"/>
      <c r="G94" s="20"/>
      <c r="H94" s="20"/>
      <c r="I94" s="20"/>
      <c r="J94" s="20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2:59" ht="18.75">
      <c r="B95" s="19"/>
      <c r="C95" s="19"/>
      <c r="D95" s="19"/>
      <c r="E95" s="20"/>
      <c r="F95" s="20"/>
      <c r="G95" s="20"/>
      <c r="H95" s="20"/>
      <c r="I95" s="20"/>
      <c r="J95" s="20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2:59" ht="18.75">
      <c r="B96" s="19"/>
      <c r="C96" s="19"/>
      <c r="D96" s="19"/>
      <c r="E96" s="20"/>
      <c r="F96" s="20"/>
      <c r="G96" s="20"/>
      <c r="H96" s="20"/>
      <c r="I96" s="20"/>
      <c r="J96" s="20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2:59" ht="18.75">
      <c r="B97" s="19"/>
      <c r="C97" s="19"/>
      <c r="D97" s="19"/>
      <c r="E97" s="20"/>
      <c r="F97" s="20"/>
      <c r="G97" s="20"/>
      <c r="H97" s="20"/>
      <c r="I97" s="20"/>
      <c r="J97" s="20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2:59" ht="18.75">
      <c r="B98" s="19"/>
      <c r="C98" s="19"/>
      <c r="D98" s="19"/>
      <c r="E98" s="20"/>
      <c r="F98" s="20"/>
      <c r="G98" s="20"/>
      <c r="H98" s="20"/>
      <c r="I98" s="20"/>
      <c r="J98" s="20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2:59" ht="18.75">
      <c r="B99" s="19"/>
      <c r="C99" s="19"/>
      <c r="D99" s="19"/>
      <c r="E99" s="20"/>
      <c r="F99" s="20"/>
      <c r="G99" s="20"/>
      <c r="H99" s="20"/>
      <c r="I99" s="20"/>
      <c r="J99" s="20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2:59" ht="18.75">
      <c r="B100" s="19"/>
      <c r="C100" s="19"/>
      <c r="D100" s="19"/>
      <c r="E100" s="20"/>
      <c r="F100" s="20"/>
      <c r="G100" s="20"/>
      <c r="H100" s="20"/>
      <c r="I100" s="20"/>
      <c r="J100" s="20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2:59" ht="18.75">
      <c r="B101" s="19"/>
      <c r="C101" s="19"/>
      <c r="D101" s="19"/>
      <c r="E101" s="20"/>
      <c r="F101" s="20"/>
      <c r="G101" s="20"/>
      <c r="H101" s="20"/>
      <c r="I101" s="20"/>
      <c r="J101" s="2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2:59" ht="18.75">
      <c r="B102" s="19"/>
      <c r="C102" s="19"/>
      <c r="D102" s="19"/>
      <c r="E102" s="20"/>
      <c r="F102" s="20"/>
      <c r="G102" s="20"/>
      <c r="H102" s="20"/>
      <c r="I102" s="20"/>
      <c r="J102" s="2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2:59" ht="18.75">
      <c r="B103" s="19"/>
      <c r="C103" s="19"/>
      <c r="D103" s="19"/>
      <c r="E103" s="20"/>
      <c r="F103" s="20"/>
      <c r="G103" s="20"/>
      <c r="H103" s="20"/>
      <c r="I103" s="20"/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2:59" ht="18.75">
      <c r="B104" s="19"/>
      <c r="C104" s="19"/>
      <c r="D104" s="19"/>
      <c r="E104" s="20"/>
      <c r="F104" s="20"/>
      <c r="G104" s="20"/>
      <c r="H104" s="20"/>
      <c r="I104" s="20"/>
      <c r="J104" s="20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2:59" ht="18.75">
      <c r="B105" s="19"/>
      <c r="C105" s="19"/>
      <c r="D105" s="19"/>
      <c r="E105" s="20"/>
      <c r="F105" s="20"/>
      <c r="G105" s="20"/>
      <c r="H105" s="20"/>
      <c r="I105" s="20"/>
      <c r="J105" s="2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2:59" ht="18.75">
      <c r="B106" s="19"/>
      <c r="C106" s="19"/>
      <c r="D106" s="19"/>
      <c r="E106" s="20"/>
      <c r="F106" s="20"/>
      <c r="G106" s="20"/>
      <c r="H106" s="20"/>
      <c r="I106" s="20"/>
      <c r="J106" s="20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2:59" ht="18.75">
      <c r="B107" s="19"/>
      <c r="C107" s="19"/>
      <c r="D107" s="19"/>
      <c r="E107" s="20"/>
      <c r="F107" s="20"/>
      <c r="G107" s="20"/>
      <c r="H107" s="20"/>
      <c r="I107" s="20"/>
      <c r="J107" s="20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2:59" ht="18.75">
      <c r="B108" s="19"/>
      <c r="C108" s="19"/>
      <c r="D108" s="19"/>
      <c r="E108" s="20"/>
      <c r="F108" s="20"/>
      <c r="G108" s="20"/>
      <c r="H108" s="20"/>
      <c r="I108" s="20"/>
      <c r="J108" s="20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2:59" ht="18.75">
      <c r="B109" s="19"/>
      <c r="C109" s="19"/>
      <c r="D109" s="19"/>
      <c r="E109" s="20"/>
      <c r="F109" s="20"/>
      <c r="G109" s="20"/>
      <c r="H109" s="20"/>
      <c r="I109" s="20"/>
      <c r="J109" s="20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2:59" ht="18.75">
      <c r="B110" s="19"/>
      <c r="C110" s="19"/>
      <c r="D110" s="19"/>
      <c r="E110" s="20"/>
      <c r="F110" s="20"/>
      <c r="G110" s="20"/>
      <c r="H110" s="20"/>
      <c r="I110" s="20"/>
      <c r="J110" s="20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2:59" ht="18.75">
      <c r="B111" s="19"/>
      <c r="C111" s="19"/>
      <c r="D111" s="19"/>
      <c r="E111" s="20"/>
      <c r="F111" s="20"/>
      <c r="G111" s="20"/>
      <c r="H111" s="20"/>
      <c r="I111" s="20"/>
      <c r="J111" s="20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2:59" ht="18.75">
      <c r="B112" s="19"/>
      <c r="C112" s="19"/>
      <c r="D112" s="19"/>
      <c r="E112" s="20"/>
      <c r="F112" s="20"/>
      <c r="G112" s="20"/>
      <c r="H112" s="20"/>
      <c r="I112" s="20"/>
      <c r="J112" s="20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2:59" ht="18.75">
      <c r="B113" s="19"/>
      <c r="C113" s="19"/>
      <c r="D113" s="19"/>
      <c r="E113" s="20"/>
      <c r="F113" s="20"/>
      <c r="G113" s="20"/>
      <c r="H113" s="20"/>
      <c r="I113" s="20"/>
      <c r="J113" s="20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2:59" ht="18.75">
      <c r="B114" s="19"/>
      <c r="C114" s="19"/>
      <c r="D114" s="19"/>
      <c r="E114" s="20"/>
      <c r="F114" s="20"/>
      <c r="G114" s="20"/>
      <c r="H114" s="20"/>
      <c r="I114" s="20"/>
      <c r="J114" s="20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2:59" ht="18.75">
      <c r="B115" s="19"/>
      <c r="C115" s="19"/>
      <c r="D115" s="19"/>
      <c r="E115" s="20"/>
      <c r="F115" s="20"/>
      <c r="G115" s="20"/>
      <c r="H115" s="20"/>
      <c r="I115" s="20"/>
      <c r="J115" s="20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2:59" ht="18.75">
      <c r="B116" s="19"/>
      <c r="C116" s="19"/>
      <c r="D116" s="19"/>
      <c r="E116" s="20"/>
      <c r="F116" s="20"/>
      <c r="G116" s="20"/>
      <c r="H116" s="20"/>
      <c r="I116" s="20"/>
      <c r="J116" s="20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2:59" ht="18.75">
      <c r="B117" s="19"/>
      <c r="C117" s="19"/>
      <c r="D117" s="19"/>
      <c r="E117" s="20"/>
      <c r="F117" s="20"/>
      <c r="G117" s="20"/>
      <c r="H117" s="20"/>
      <c r="I117" s="20"/>
      <c r="J117" s="20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2:59" ht="18.75">
      <c r="B118" s="19"/>
      <c r="C118" s="19"/>
      <c r="D118" s="19"/>
      <c r="E118" s="20"/>
      <c r="F118" s="20"/>
      <c r="G118" s="20"/>
      <c r="H118" s="20"/>
      <c r="I118" s="20"/>
      <c r="J118" s="2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2:59" ht="18.75">
      <c r="B119" s="19"/>
      <c r="C119" s="19"/>
      <c r="D119" s="19"/>
      <c r="E119" s="20"/>
      <c r="F119" s="20"/>
      <c r="G119" s="20"/>
      <c r="H119" s="20"/>
      <c r="I119" s="20"/>
      <c r="J119" s="20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2:59" ht="18.75">
      <c r="B120" s="19"/>
      <c r="C120" s="19"/>
      <c r="D120" s="19"/>
      <c r="E120" s="20"/>
      <c r="F120" s="20"/>
      <c r="G120" s="20"/>
      <c r="H120" s="20"/>
      <c r="I120" s="20"/>
      <c r="J120" s="20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2:59" ht="18.75">
      <c r="B121" s="19"/>
      <c r="C121" s="19"/>
      <c r="D121" s="19"/>
      <c r="E121" s="20"/>
      <c r="F121" s="20"/>
      <c r="G121" s="20"/>
      <c r="H121" s="20"/>
      <c r="I121" s="20"/>
      <c r="J121" s="2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2:59" ht="18.75">
      <c r="B122" s="19"/>
      <c r="C122" s="19"/>
      <c r="D122" s="19"/>
      <c r="E122" s="20"/>
      <c r="F122" s="20"/>
      <c r="G122" s="20"/>
      <c r="H122" s="20"/>
      <c r="I122" s="20"/>
      <c r="J122" s="2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2:59" ht="18.75">
      <c r="B123" s="19"/>
      <c r="C123" s="19"/>
      <c r="D123" s="19"/>
      <c r="E123" s="20"/>
      <c r="F123" s="20"/>
      <c r="G123" s="20"/>
      <c r="H123" s="20"/>
      <c r="I123" s="20"/>
      <c r="J123" s="2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2:59" ht="18.75">
      <c r="B124" s="19"/>
      <c r="C124" s="19"/>
      <c r="D124" s="19"/>
      <c r="E124" s="20"/>
      <c r="F124" s="20"/>
      <c r="G124" s="20"/>
      <c r="H124" s="20"/>
      <c r="I124" s="20"/>
      <c r="J124" s="20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2:59" ht="18.75">
      <c r="B125" s="19"/>
      <c r="C125" s="19"/>
      <c r="D125" s="19"/>
      <c r="E125" s="20"/>
      <c r="F125" s="20"/>
      <c r="G125" s="20"/>
      <c r="H125" s="20"/>
      <c r="I125" s="20"/>
      <c r="J125" s="20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2:59" ht="18.75">
      <c r="B126" s="19"/>
      <c r="C126" s="19"/>
      <c r="D126" s="19"/>
      <c r="E126" s="20"/>
      <c r="F126" s="20"/>
      <c r="G126" s="20"/>
      <c r="H126" s="20"/>
      <c r="I126" s="20"/>
      <c r="J126" s="20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2:59" ht="18.75">
      <c r="B127" s="19"/>
      <c r="C127" s="19"/>
      <c r="D127" s="19"/>
      <c r="E127" s="20"/>
      <c r="F127" s="20"/>
      <c r="G127" s="20"/>
      <c r="H127" s="20"/>
      <c r="I127" s="20"/>
      <c r="J127" s="20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2:59" ht="18.75">
      <c r="B128" s="19"/>
      <c r="C128" s="19"/>
      <c r="D128" s="19"/>
      <c r="E128" s="20"/>
      <c r="F128" s="20"/>
      <c r="G128" s="20"/>
      <c r="H128" s="20"/>
      <c r="I128" s="20"/>
      <c r="J128" s="20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2:59" ht="18.75">
      <c r="B129" s="19"/>
      <c r="C129" s="19"/>
      <c r="D129" s="19"/>
      <c r="E129" s="20"/>
      <c r="F129" s="20"/>
      <c r="G129" s="20"/>
      <c r="H129" s="20"/>
      <c r="I129" s="20"/>
      <c r="J129" s="20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2:59" ht="18.75">
      <c r="B130" s="19"/>
      <c r="C130" s="19"/>
      <c r="D130" s="19"/>
      <c r="E130" s="20"/>
      <c r="F130" s="20"/>
      <c r="G130" s="20"/>
      <c r="H130" s="20"/>
      <c r="I130" s="20"/>
      <c r="J130" s="20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2:59" ht="18.75">
      <c r="B131" s="19"/>
      <c r="C131" s="19"/>
      <c r="D131" s="19"/>
      <c r="E131" s="20"/>
      <c r="F131" s="20"/>
      <c r="G131" s="20"/>
      <c r="H131" s="20"/>
      <c r="I131" s="20"/>
      <c r="J131" s="20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2:59" ht="18.75">
      <c r="B132" s="19"/>
      <c r="C132" s="19"/>
      <c r="D132" s="19"/>
      <c r="E132" s="20"/>
      <c r="F132" s="20"/>
      <c r="G132" s="20"/>
      <c r="H132" s="20"/>
      <c r="I132" s="20"/>
      <c r="J132" s="2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2:59" ht="18.75">
      <c r="B133" s="19"/>
      <c r="C133" s="19"/>
      <c r="D133" s="19"/>
      <c r="E133" s="20"/>
      <c r="F133" s="20"/>
      <c r="G133" s="20"/>
      <c r="H133" s="20"/>
      <c r="I133" s="20"/>
      <c r="J133" s="20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2:59" ht="18.75">
      <c r="B134" s="19"/>
      <c r="C134" s="19"/>
      <c r="D134" s="19"/>
      <c r="E134" s="20"/>
      <c r="F134" s="20"/>
      <c r="G134" s="20"/>
      <c r="H134" s="20"/>
      <c r="I134" s="20"/>
      <c r="J134" s="20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2:59" ht="18.75">
      <c r="B135" s="19"/>
      <c r="C135" s="19"/>
      <c r="D135" s="19"/>
      <c r="E135" s="20"/>
      <c r="F135" s="20"/>
      <c r="G135" s="20"/>
      <c r="H135" s="20"/>
      <c r="I135" s="20"/>
      <c r="J135" s="20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2:59" ht="18.75">
      <c r="B136" s="19"/>
      <c r="C136" s="19"/>
      <c r="D136" s="19"/>
      <c r="E136" s="20"/>
      <c r="F136" s="20"/>
      <c r="G136" s="20"/>
      <c r="H136" s="20"/>
      <c r="I136" s="20"/>
      <c r="J136" s="2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2:59" ht="18.75">
      <c r="B137" s="19"/>
      <c r="C137" s="19"/>
      <c r="D137" s="19"/>
      <c r="E137" s="20"/>
      <c r="F137" s="20"/>
      <c r="G137" s="20"/>
      <c r="H137" s="20"/>
      <c r="I137" s="20"/>
      <c r="J137" s="20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2:59" ht="18.75">
      <c r="B138" s="19"/>
      <c r="C138" s="19"/>
      <c r="D138" s="19"/>
      <c r="E138" s="20"/>
      <c r="F138" s="20"/>
      <c r="G138" s="20"/>
      <c r="H138" s="20"/>
      <c r="I138" s="20"/>
      <c r="J138" s="20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2:59" ht="18.75">
      <c r="B139" s="19"/>
      <c r="C139" s="19"/>
      <c r="D139" s="19"/>
      <c r="E139" s="20"/>
      <c r="F139" s="20"/>
      <c r="G139" s="20"/>
      <c r="H139" s="20"/>
      <c r="I139" s="20"/>
      <c r="J139" s="20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2:59" ht="18.75">
      <c r="B140" s="19"/>
      <c r="C140" s="19"/>
      <c r="D140" s="19"/>
      <c r="E140" s="20"/>
      <c r="F140" s="20"/>
      <c r="G140" s="20"/>
      <c r="H140" s="20"/>
      <c r="I140" s="20"/>
      <c r="J140" s="20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2:59" ht="18.75">
      <c r="B141" s="19"/>
      <c r="C141" s="19"/>
      <c r="D141" s="19"/>
      <c r="E141" s="20"/>
      <c r="F141" s="20"/>
      <c r="G141" s="20"/>
      <c r="H141" s="20"/>
      <c r="I141" s="20"/>
      <c r="J141" s="20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2:59" ht="18.75">
      <c r="B142" s="19"/>
      <c r="C142" s="19"/>
      <c r="D142" s="19"/>
      <c r="E142" s="20"/>
      <c r="F142" s="20"/>
      <c r="G142" s="20"/>
      <c r="H142" s="20"/>
      <c r="I142" s="20"/>
      <c r="J142" s="20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2:59" ht="18.75">
      <c r="B143" s="19"/>
      <c r="C143" s="19"/>
      <c r="D143" s="19"/>
      <c r="E143" s="20"/>
      <c r="F143" s="20"/>
      <c r="G143" s="20"/>
      <c r="H143" s="20"/>
      <c r="I143" s="20"/>
      <c r="J143" s="20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2:59" ht="18.75">
      <c r="B144" s="19"/>
      <c r="C144" s="19"/>
      <c r="D144" s="19"/>
      <c r="E144" s="20"/>
      <c r="F144" s="20"/>
      <c r="G144" s="20"/>
      <c r="H144" s="20"/>
      <c r="I144" s="20"/>
      <c r="J144" s="20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2:59" ht="18.75">
      <c r="B145" s="19"/>
      <c r="C145" s="19"/>
      <c r="D145" s="19"/>
      <c r="E145" s="20"/>
      <c r="F145" s="20"/>
      <c r="G145" s="20"/>
      <c r="H145" s="20"/>
      <c r="I145" s="20"/>
      <c r="J145" s="20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2:59" ht="18.75">
      <c r="B146" s="19"/>
      <c r="C146" s="19"/>
      <c r="D146" s="19"/>
      <c r="E146" s="20"/>
      <c r="F146" s="20"/>
      <c r="G146" s="20"/>
      <c r="H146" s="20"/>
      <c r="I146" s="20"/>
      <c r="J146" s="2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2:59" ht="18.75">
      <c r="B147" s="19"/>
      <c r="C147" s="19"/>
      <c r="D147" s="19"/>
      <c r="E147" s="20"/>
      <c r="F147" s="20"/>
      <c r="G147" s="20"/>
      <c r="H147" s="20"/>
      <c r="I147" s="20"/>
      <c r="J147" s="2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2:59" ht="18.75">
      <c r="B148" s="19"/>
      <c r="C148" s="19"/>
      <c r="D148" s="19"/>
      <c r="E148" s="20"/>
      <c r="F148" s="20"/>
      <c r="G148" s="20"/>
      <c r="H148" s="20"/>
      <c r="I148" s="20"/>
      <c r="J148" s="20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2:59" ht="18.75">
      <c r="B149" s="19"/>
      <c r="C149" s="19"/>
      <c r="D149" s="19"/>
      <c r="E149" s="20"/>
      <c r="F149" s="20"/>
      <c r="G149" s="20"/>
      <c r="H149" s="20"/>
      <c r="I149" s="20"/>
      <c r="J149" s="20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2:59" ht="18.75">
      <c r="B150" s="19"/>
      <c r="C150" s="19"/>
      <c r="D150" s="19"/>
      <c r="E150" s="20"/>
      <c r="F150" s="20"/>
      <c r="G150" s="20"/>
      <c r="H150" s="20"/>
      <c r="I150" s="20"/>
      <c r="J150" s="20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2:59" ht="18.75">
      <c r="B151" s="19"/>
      <c r="C151" s="19"/>
      <c r="D151" s="19"/>
      <c r="E151" s="20"/>
      <c r="F151" s="20"/>
      <c r="G151" s="20"/>
      <c r="H151" s="20"/>
      <c r="I151" s="20"/>
      <c r="J151" s="20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2:59" ht="18.75">
      <c r="B152" s="19"/>
      <c r="C152" s="19"/>
      <c r="D152" s="19"/>
      <c r="E152" s="20"/>
      <c r="F152" s="20"/>
      <c r="G152" s="20"/>
      <c r="H152" s="20"/>
      <c r="I152" s="20"/>
      <c r="J152" s="20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2:59" ht="18.75">
      <c r="B153" s="19"/>
      <c r="C153" s="19"/>
      <c r="D153" s="19"/>
      <c r="E153" s="20"/>
      <c r="F153" s="20"/>
      <c r="G153" s="20"/>
      <c r="H153" s="20"/>
      <c r="I153" s="20"/>
      <c r="J153" s="20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2:59" ht="18.75">
      <c r="B154" s="19"/>
      <c r="C154" s="19"/>
      <c r="D154" s="19"/>
      <c r="E154" s="20"/>
      <c r="F154" s="20"/>
      <c r="G154" s="20"/>
      <c r="H154" s="20"/>
      <c r="I154" s="20"/>
      <c r="J154" s="20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2:59" ht="18.75">
      <c r="B155" s="19"/>
      <c r="C155" s="19"/>
      <c r="D155" s="19"/>
      <c r="E155" s="20"/>
      <c r="F155" s="20"/>
      <c r="G155" s="20"/>
      <c r="H155" s="20"/>
      <c r="I155" s="20"/>
      <c r="J155" s="20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2:59" ht="18.75">
      <c r="B156" s="19"/>
      <c r="C156" s="19"/>
      <c r="D156" s="19"/>
      <c r="E156" s="20"/>
      <c r="F156" s="20"/>
      <c r="G156" s="20"/>
      <c r="H156" s="20"/>
      <c r="I156" s="20"/>
      <c r="J156" s="20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2:59" ht="18.75">
      <c r="B157" s="19"/>
      <c r="C157" s="19"/>
      <c r="D157" s="19"/>
      <c r="E157" s="20"/>
      <c r="F157" s="20"/>
      <c r="G157" s="20"/>
      <c r="H157" s="20"/>
      <c r="I157" s="20"/>
      <c r="J157" s="20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2:59" ht="18.75">
      <c r="B158" s="19"/>
      <c r="C158" s="19"/>
      <c r="D158" s="19"/>
      <c r="E158" s="20"/>
      <c r="F158" s="20"/>
      <c r="G158" s="20"/>
      <c r="H158" s="20"/>
      <c r="I158" s="20"/>
      <c r="J158" s="20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2:59" ht="18.75">
      <c r="B159" s="19"/>
      <c r="C159" s="19"/>
      <c r="D159" s="19"/>
      <c r="E159" s="20"/>
      <c r="F159" s="20"/>
      <c r="G159" s="20"/>
      <c r="H159" s="20"/>
      <c r="I159" s="20"/>
      <c r="J159" s="20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2:59" ht="18.75">
      <c r="B160" s="19"/>
      <c r="C160" s="19"/>
      <c r="D160" s="19"/>
      <c r="E160" s="20"/>
      <c r="F160" s="20"/>
      <c r="G160" s="20"/>
      <c r="H160" s="20"/>
      <c r="I160" s="20"/>
      <c r="J160" s="20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2:59" ht="18.75">
      <c r="B161" s="19"/>
      <c r="C161" s="19"/>
      <c r="D161" s="19"/>
      <c r="E161" s="20"/>
      <c r="F161" s="20"/>
      <c r="G161" s="20"/>
      <c r="H161" s="20"/>
      <c r="I161" s="20"/>
      <c r="J161" s="20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2:59" ht="18.75">
      <c r="B162" s="19"/>
      <c r="C162" s="19"/>
      <c r="D162" s="19"/>
      <c r="E162" s="20"/>
      <c r="F162" s="20"/>
      <c r="G162" s="20"/>
      <c r="H162" s="20"/>
      <c r="I162" s="20"/>
      <c r="J162" s="20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2:59" ht="18.75">
      <c r="B163" s="19"/>
      <c r="C163" s="19"/>
      <c r="D163" s="19"/>
      <c r="E163" s="20"/>
      <c r="F163" s="20"/>
      <c r="G163" s="20"/>
      <c r="H163" s="20"/>
      <c r="I163" s="20"/>
      <c r="J163" s="20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2:59" ht="18.75">
      <c r="B164" s="19"/>
      <c r="C164" s="19"/>
      <c r="D164" s="19"/>
      <c r="E164" s="20"/>
      <c r="F164" s="20"/>
      <c r="G164" s="20"/>
      <c r="H164" s="20"/>
      <c r="I164" s="20"/>
      <c r="J164" s="20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2:59" ht="18.75">
      <c r="B165" s="19"/>
      <c r="C165" s="19"/>
      <c r="D165" s="19"/>
      <c r="E165" s="20"/>
      <c r="F165" s="20"/>
      <c r="G165" s="20"/>
      <c r="H165" s="20"/>
      <c r="I165" s="20"/>
      <c r="J165" s="20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2:59" ht="18.75">
      <c r="B166" s="19"/>
      <c r="C166" s="19"/>
      <c r="D166" s="19"/>
      <c r="E166" s="20"/>
      <c r="F166" s="20"/>
      <c r="G166" s="20"/>
      <c r="H166" s="20"/>
      <c r="I166" s="20"/>
      <c r="J166" s="20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2:59" ht="18.75">
      <c r="B167" s="19"/>
      <c r="C167" s="19"/>
      <c r="D167" s="19"/>
      <c r="E167" s="20"/>
      <c r="F167" s="20"/>
      <c r="G167" s="20"/>
      <c r="H167" s="20"/>
      <c r="I167" s="20"/>
      <c r="J167" s="20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2:59" ht="18.75">
      <c r="B168" s="19"/>
      <c r="C168" s="19"/>
      <c r="D168" s="19"/>
      <c r="E168" s="20"/>
      <c r="F168" s="20"/>
      <c r="G168" s="20"/>
      <c r="H168" s="20"/>
      <c r="I168" s="20"/>
      <c r="J168" s="20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2:59" ht="18.75">
      <c r="B169" s="19"/>
      <c r="C169" s="19"/>
      <c r="D169" s="19"/>
      <c r="E169" s="20"/>
      <c r="F169" s="20"/>
      <c r="G169" s="20"/>
      <c r="H169" s="20"/>
      <c r="I169" s="20"/>
      <c r="J169" s="20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2:59" ht="18.75">
      <c r="B170" s="19"/>
      <c r="C170" s="19"/>
      <c r="D170" s="19"/>
      <c r="E170" s="20"/>
      <c r="F170" s="20"/>
      <c r="G170" s="20"/>
      <c r="H170" s="20"/>
      <c r="I170" s="20"/>
      <c r="J170" s="20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2:59" ht="18.75">
      <c r="B171" s="19"/>
      <c r="C171" s="19"/>
      <c r="D171" s="19"/>
      <c r="E171" s="20"/>
      <c r="F171" s="20"/>
      <c r="G171" s="20"/>
      <c r="H171" s="20"/>
      <c r="I171" s="20"/>
      <c r="J171" s="2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2:59" ht="18.75">
      <c r="B172" s="19"/>
      <c r="C172" s="19"/>
      <c r="D172" s="19"/>
      <c r="E172" s="20"/>
      <c r="F172" s="20"/>
      <c r="G172" s="20"/>
      <c r="H172" s="20"/>
      <c r="I172" s="20"/>
      <c r="J172" s="20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2:59" ht="18.75">
      <c r="B173" s="19"/>
      <c r="C173" s="19"/>
      <c r="D173" s="19"/>
      <c r="E173" s="20"/>
      <c r="F173" s="20"/>
      <c r="G173" s="20"/>
      <c r="H173" s="20"/>
      <c r="I173" s="20"/>
      <c r="J173" s="20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2:59" ht="18.75">
      <c r="B174" s="19"/>
      <c r="C174" s="19"/>
      <c r="D174" s="19"/>
      <c r="E174" s="20"/>
      <c r="F174" s="20"/>
      <c r="G174" s="20"/>
      <c r="H174" s="20"/>
      <c r="I174" s="20"/>
      <c r="J174" s="20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2:59" ht="18.75">
      <c r="B175" s="19"/>
      <c r="C175" s="19"/>
      <c r="D175" s="19"/>
      <c r="E175" s="20"/>
      <c r="F175" s="20"/>
      <c r="G175" s="20"/>
      <c r="H175" s="20"/>
      <c r="I175" s="20"/>
      <c r="J175" s="20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2:59" ht="18.75">
      <c r="B176" s="19"/>
      <c r="C176" s="19"/>
      <c r="D176" s="19"/>
      <c r="E176" s="20"/>
      <c r="F176" s="20"/>
      <c r="G176" s="20"/>
      <c r="H176" s="20"/>
      <c r="I176" s="20"/>
      <c r="J176" s="20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2:59" ht="18.75">
      <c r="B177" s="19"/>
      <c r="C177" s="19"/>
      <c r="D177" s="19"/>
      <c r="E177" s="20"/>
      <c r="F177" s="20"/>
      <c r="G177" s="20"/>
      <c r="H177" s="20"/>
      <c r="I177" s="20"/>
      <c r="J177" s="20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2:59" ht="18.75">
      <c r="B178" s="19"/>
      <c r="C178" s="19"/>
      <c r="D178" s="19"/>
      <c r="E178" s="20"/>
      <c r="F178" s="20"/>
      <c r="G178" s="20"/>
      <c r="H178" s="20"/>
      <c r="I178" s="20"/>
      <c r="J178" s="20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2:59" ht="18.75">
      <c r="B179" s="19"/>
      <c r="C179" s="19"/>
      <c r="D179" s="19"/>
      <c r="E179" s="20"/>
      <c r="F179" s="20"/>
      <c r="G179" s="20"/>
      <c r="H179" s="20"/>
      <c r="I179" s="20"/>
      <c r="J179" s="20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2:59" ht="18.75">
      <c r="B180" s="19"/>
      <c r="C180" s="19"/>
      <c r="D180" s="19"/>
      <c r="E180" s="20"/>
      <c r="F180" s="20"/>
      <c r="G180" s="20"/>
      <c r="H180" s="20"/>
      <c r="I180" s="20"/>
      <c r="J180" s="20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2:59" ht="18.75">
      <c r="B181" s="19"/>
      <c r="C181" s="19"/>
      <c r="D181" s="19"/>
      <c r="E181" s="20"/>
      <c r="F181" s="20"/>
      <c r="G181" s="20"/>
      <c r="H181" s="20"/>
      <c r="I181" s="20"/>
      <c r="J181" s="20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2:59" ht="18.75">
      <c r="B182" s="19"/>
      <c r="C182" s="19"/>
      <c r="D182" s="19"/>
      <c r="E182" s="20"/>
      <c r="F182" s="20"/>
      <c r="G182" s="20"/>
      <c r="H182" s="20"/>
      <c r="I182" s="20"/>
      <c r="J182" s="20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2:59" ht="18.75">
      <c r="B183" s="19"/>
      <c r="C183" s="19"/>
      <c r="D183" s="19"/>
      <c r="E183" s="20"/>
      <c r="F183" s="20"/>
      <c r="G183" s="20"/>
      <c r="H183" s="20"/>
      <c r="I183" s="20"/>
      <c r="J183" s="20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2:59" ht="18.75">
      <c r="B184" s="19"/>
      <c r="C184" s="19"/>
      <c r="D184" s="19"/>
      <c r="E184" s="20"/>
      <c r="F184" s="20"/>
      <c r="G184" s="20"/>
      <c r="H184" s="20"/>
      <c r="I184" s="20"/>
      <c r="J184" s="20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2:59" ht="18.75">
      <c r="B185" s="19"/>
      <c r="C185" s="19"/>
      <c r="D185" s="19"/>
      <c r="E185" s="20"/>
      <c r="F185" s="20"/>
      <c r="G185" s="20"/>
      <c r="H185" s="20"/>
      <c r="I185" s="20"/>
      <c r="J185" s="20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2:59" ht="18.75">
      <c r="B186" s="19"/>
      <c r="C186" s="19"/>
      <c r="D186" s="19"/>
      <c r="E186" s="20"/>
      <c r="F186" s="20"/>
      <c r="G186" s="20"/>
      <c r="H186" s="20"/>
      <c r="I186" s="20"/>
      <c r="J186" s="20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2:59" ht="18.75">
      <c r="B187" s="19"/>
      <c r="C187" s="19"/>
      <c r="D187" s="19"/>
      <c r="E187" s="20"/>
      <c r="F187" s="20"/>
      <c r="G187" s="20"/>
      <c r="H187" s="20"/>
      <c r="I187" s="20"/>
      <c r="J187" s="20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2:59" ht="18.75">
      <c r="B188" s="19"/>
      <c r="C188" s="19"/>
      <c r="D188" s="19"/>
      <c r="E188" s="20"/>
      <c r="F188" s="20"/>
      <c r="G188" s="20"/>
      <c r="H188" s="20"/>
      <c r="I188" s="20"/>
      <c r="J188" s="20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2:59" ht="18.75">
      <c r="B189" s="19"/>
      <c r="C189" s="19"/>
      <c r="D189" s="19"/>
      <c r="E189" s="20"/>
      <c r="F189" s="20"/>
      <c r="G189" s="20"/>
      <c r="H189" s="20"/>
      <c r="I189" s="20"/>
      <c r="J189" s="20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2:59" ht="18.75">
      <c r="B190" s="19"/>
      <c r="C190" s="19"/>
      <c r="D190" s="19"/>
      <c r="E190" s="20"/>
      <c r="F190" s="20"/>
      <c r="G190" s="20"/>
      <c r="H190" s="20"/>
      <c r="I190" s="20"/>
      <c r="J190" s="20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2:59" ht="18.75">
      <c r="B191" s="19"/>
      <c r="C191" s="19"/>
      <c r="D191" s="19"/>
      <c r="E191" s="20"/>
      <c r="F191" s="20"/>
      <c r="G191" s="20"/>
      <c r="H191" s="20"/>
      <c r="I191" s="20"/>
      <c r="J191" s="20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2:59" ht="18.75">
      <c r="B192" s="19"/>
      <c r="C192" s="19"/>
      <c r="D192" s="19"/>
      <c r="E192" s="20"/>
      <c r="F192" s="20"/>
      <c r="G192" s="20"/>
      <c r="H192" s="20"/>
      <c r="I192" s="20"/>
      <c r="J192" s="20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2:59" ht="18.75">
      <c r="B193" s="19"/>
      <c r="C193" s="19"/>
      <c r="D193" s="19"/>
      <c r="E193" s="20"/>
      <c r="F193" s="20"/>
      <c r="G193" s="20"/>
      <c r="H193" s="20"/>
      <c r="I193" s="20"/>
      <c r="J193" s="20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2:59" ht="18.75">
      <c r="B194" s="19"/>
      <c r="C194" s="19"/>
      <c r="D194" s="19"/>
      <c r="E194" s="20"/>
      <c r="F194" s="20"/>
      <c r="G194" s="20"/>
      <c r="H194" s="20"/>
      <c r="I194" s="20"/>
      <c r="J194" s="20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2:59" ht="18.75">
      <c r="B195" s="19"/>
      <c r="C195" s="19"/>
      <c r="D195" s="19"/>
      <c r="E195" s="20"/>
      <c r="F195" s="20"/>
      <c r="G195" s="20"/>
      <c r="H195" s="20"/>
      <c r="I195" s="20"/>
      <c r="J195" s="20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2:59" ht="18.75">
      <c r="B196" s="19"/>
      <c r="C196" s="19"/>
      <c r="D196" s="19"/>
      <c r="E196" s="20"/>
      <c r="F196" s="20"/>
      <c r="G196" s="20"/>
      <c r="H196" s="20"/>
      <c r="I196" s="20"/>
      <c r="J196" s="20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2:59" ht="18.75">
      <c r="B197" s="19"/>
      <c r="C197" s="19"/>
      <c r="D197" s="19"/>
      <c r="E197" s="20"/>
      <c r="F197" s="20"/>
      <c r="G197" s="20"/>
      <c r="H197" s="20"/>
      <c r="I197" s="20"/>
      <c r="J197" s="20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2:59" ht="18.75">
      <c r="B198" s="19"/>
      <c r="C198" s="19"/>
      <c r="D198" s="19"/>
      <c r="E198" s="20"/>
      <c r="F198" s="20"/>
      <c r="G198" s="20"/>
      <c r="H198" s="20"/>
      <c r="I198" s="20"/>
      <c r="J198" s="20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2:59" ht="18.75">
      <c r="B199" s="19"/>
      <c r="C199" s="19"/>
      <c r="D199" s="19"/>
      <c r="E199" s="20"/>
      <c r="F199" s="20"/>
      <c r="G199" s="20"/>
      <c r="H199" s="20"/>
      <c r="I199" s="20"/>
      <c r="J199" s="20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2:59" ht="18.75">
      <c r="B200" s="19"/>
      <c r="C200" s="19"/>
      <c r="D200" s="19"/>
      <c r="E200" s="20"/>
      <c r="F200" s="20"/>
      <c r="G200" s="20"/>
      <c r="H200" s="20"/>
      <c r="I200" s="20"/>
      <c r="J200" s="20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2:59" ht="18.75">
      <c r="B201" s="19"/>
      <c r="C201" s="19"/>
      <c r="D201" s="19"/>
      <c r="E201" s="20"/>
      <c r="F201" s="20"/>
      <c r="G201" s="20"/>
      <c r="H201" s="20"/>
      <c r="I201" s="20"/>
      <c r="J201" s="20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2:59" ht="18.75">
      <c r="B202" s="19"/>
      <c r="C202" s="19"/>
      <c r="D202" s="19"/>
      <c r="E202" s="20"/>
      <c r="F202" s="20"/>
      <c r="G202" s="20"/>
      <c r="H202" s="20"/>
      <c r="I202" s="20"/>
      <c r="J202" s="20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2:59" ht="18.75">
      <c r="B203" s="19"/>
      <c r="C203" s="19"/>
      <c r="D203" s="19"/>
      <c r="E203" s="20"/>
      <c r="F203" s="20"/>
      <c r="G203" s="20"/>
      <c r="H203" s="20"/>
      <c r="I203" s="20"/>
      <c r="J203" s="20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2:59" ht="18.75">
      <c r="B204" s="19"/>
      <c r="C204" s="19"/>
      <c r="D204" s="19"/>
      <c r="E204" s="20"/>
      <c r="F204" s="20"/>
      <c r="G204" s="20"/>
      <c r="H204" s="20"/>
      <c r="I204" s="20"/>
      <c r="J204" s="20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2:59" ht="18.75">
      <c r="B205" s="19"/>
      <c r="C205" s="19"/>
      <c r="D205" s="19"/>
      <c r="E205" s="20"/>
      <c r="F205" s="20"/>
      <c r="G205" s="20"/>
      <c r="H205" s="20"/>
      <c r="I205" s="20"/>
      <c r="J205" s="20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2:59" ht="18.75">
      <c r="B206" s="19"/>
      <c r="C206" s="19"/>
      <c r="D206" s="19"/>
      <c r="E206" s="20"/>
      <c r="F206" s="20"/>
      <c r="G206" s="20"/>
      <c r="H206" s="20"/>
      <c r="I206" s="20"/>
      <c r="J206" s="20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2:59" ht="18.75">
      <c r="B207" s="19"/>
      <c r="C207" s="19"/>
      <c r="D207" s="19"/>
      <c r="E207" s="20"/>
      <c r="F207" s="20"/>
      <c r="G207" s="20"/>
      <c r="H207" s="20"/>
      <c r="I207" s="20"/>
      <c r="J207" s="20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2:59" ht="18.75">
      <c r="B208" s="19"/>
      <c r="C208" s="19"/>
      <c r="D208" s="19"/>
      <c r="E208" s="20"/>
      <c r="F208" s="20"/>
      <c r="G208" s="20"/>
      <c r="H208" s="20"/>
      <c r="I208" s="20"/>
      <c r="J208" s="20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2:59" ht="18.75">
      <c r="B209" s="19"/>
      <c r="C209" s="19"/>
      <c r="D209" s="19"/>
      <c r="E209" s="20"/>
      <c r="F209" s="20"/>
      <c r="G209" s="20"/>
      <c r="H209" s="20"/>
      <c r="I209" s="20"/>
      <c r="J209" s="20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2:59" ht="18.75">
      <c r="B210" s="19"/>
      <c r="C210" s="19"/>
      <c r="D210" s="19"/>
      <c r="E210" s="20"/>
      <c r="F210" s="20"/>
      <c r="G210" s="20"/>
      <c r="H210" s="20"/>
      <c r="I210" s="20"/>
      <c r="J210" s="20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2:59" ht="18.75">
      <c r="B211" s="19"/>
      <c r="C211" s="19"/>
      <c r="D211" s="19"/>
      <c r="E211" s="20"/>
      <c r="F211" s="20"/>
      <c r="G211" s="20"/>
      <c r="H211" s="20"/>
      <c r="I211" s="20"/>
      <c r="J211" s="20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2:59" ht="18.75">
      <c r="B212" s="19"/>
      <c r="C212" s="19"/>
      <c r="D212" s="19"/>
      <c r="E212" s="20"/>
      <c r="F212" s="20"/>
      <c r="G212" s="20"/>
      <c r="H212" s="20"/>
      <c r="I212" s="20"/>
      <c r="J212" s="20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2:59" ht="18.75">
      <c r="B213" s="19"/>
      <c r="C213" s="19"/>
      <c r="D213" s="19"/>
      <c r="E213" s="20"/>
      <c r="F213" s="20"/>
      <c r="G213" s="20"/>
      <c r="H213" s="20"/>
      <c r="I213" s="20"/>
      <c r="J213" s="20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2:59" ht="18.75">
      <c r="B214" s="19"/>
      <c r="C214" s="19"/>
      <c r="D214" s="19"/>
      <c r="E214" s="20"/>
      <c r="F214" s="20"/>
      <c r="G214" s="20"/>
      <c r="H214" s="20"/>
      <c r="I214" s="20"/>
      <c r="J214" s="20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2:59" ht="18.75">
      <c r="B215" s="19"/>
      <c r="C215" s="19"/>
      <c r="D215" s="19"/>
      <c r="E215" s="20"/>
      <c r="F215" s="20"/>
      <c r="G215" s="20"/>
      <c r="H215" s="20"/>
      <c r="I215" s="20"/>
      <c r="J215" s="20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2:59" ht="18.75">
      <c r="B216" s="19"/>
      <c r="C216" s="19"/>
      <c r="D216" s="19"/>
      <c r="E216" s="20"/>
      <c r="F216" s="20"/>
      <c r="G216" s="20"/>
      <c r="H216" s="20"/>
      <c r="I216" s="20"/>
      <c r="J216" s="20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2:59" ht="18.75">
      <c r="B217" s="19"/>
      <c r="C217" s="19"/>
      <c r="D217" s="19"/>
      <c r="E217" s="20"/>
      <c r="F217" s="20"/>
      <c r="G217" s="20"/>
      <c r="H217" s="20"/>
      <c r="I217" s="20"/>
      <c r="J217" s="20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2:59" ht="18.75">
      <c r="B218" s="19"/>
      <c r="C218" s="19"/>
      <c r="D218" s="19"/>
      <c r="E218" s="20"/>
      <c r="F218" s="20"/>
      <c r="G218" s="20"/>
      <c r="H218" s="20"/>
      <c r="I218" s="20"/>
      <c r="J218" s="20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2:59" ht="18.75">
      <c r="B219" s="19"/>
      <c r="C219" s="19"/>
      <c r="D219" s="19"/>
      <c r="E219" s="20"/>
      <c r="F219" s="20"/>
      <c r="G219" s="20"/>
      <c r="H219" s="20"/>
      <c r="I219" s="20"/>
      <c r="J219" s="20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2:59" ht="18.75">
      <c r="B220" s="19"/>
      <c r="C220" s="19"/>
      <c r="D220" s="19"/>
      <c r="E220" s="20"/>
      <c r="F220" s="20"/>
      <c r="G220" s="20"/>
      <c r="H220" s="20"/>
      <c r="I220" s="20"/>
      <c r="J220" s="20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2:59" ht="18.75">
      <c r="B221" s="19"/>
      <c r="C221" s="19"/>
      <c r="D221" s="19"/>
      <c r="E221" s="20"/>
      <c r="F221" s="20"/>
      <c r="G221" s="20"/>
      <c r="H221" s="20"/>
      <c r="I221" s="20"/>
      <c r="J221" s="20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2:59" ht="18.75">
      <c r="B222" s="19"/>
      <c r="C222" s="19"/>
      <c r="D222" s="19"/>
      <c r="E222" s="20"/>
      <c r="F222" s="20"/>
      <c r="G222" s="20"/>
      <c r="H222" s="20"/>
      <c r="I222" s="20"/>
      <c r="J222" s="20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2:59" ht="18.75">
      <c r="B223" s="19"/>
      <c r="C223" s="19"/>
      <c r="D223" s="19"/>
      <c r="E223" s="20"/>
      <c r="F223" s="20"/>
      <c r="G223" s="20"/>
      <c r="H223" s="20"/>
      <c r="I223" s="20"/>
      <c r="J223" s="20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2:59" ht="18.75">
      <c r="B224" s="19"/>
      <c r="C224" s="19"/>
      <c r="D224" s="19"/>
      <c r="E224" s="20"/>
      <c r="F224" s="20"/>
      <c r="G224" s="20"/>
      <c r="H224" s="20"/>
      <c r="I224" s="20"/>
      <c r="J224" s="20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2:59" ht="18.75">
      <c r="B225" s="19"/>
      <c r="C225" s="19"/>
      <c r="D225" s="19"/>
      <c r="E225" s="20"/>
      <c r="F225" s="20"/>
      <c r="G225" s="20"/>
      <c r="H225" s="20"/>
      <c r="I225" s="20"/>
      <c r="J225" s="20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2:59" ht="18.75">
      <c r="B226" s="19"/>
      <c r="C226" s="19"/>
      <c r="D226" s="19"/>
      <c r="E226" s="20"/>
      <c r="F226" s="20"/>
      <c r="G226" s="20"/>
      <c r="H226" s="20"/>
      <c r="I226" s="20"/>
      <c r="J226" s="20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2:59" ht="18.75">
      <c r="B227" s="19"/>
      <c r="C227" s="19"/>
      <c r="D227" s="19"/>
      <c r="E227" s="20"/>
      <c r="F227" s="20"/>
      <c r="G227" s="20"/>
      <c r="H227" s="20"/>
      <c r="I227" s="20"/>
      <c r="J227" s="20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2:59" ht="18.75">
      <c r="B228" s="19"/>
      <c r="C228" s="19"/>
      <c r="D228" s="19"/>
      <c r="E228" s="20"/>
      <c r="F228" s="20"/>
      <c r="G228" s="20"/>
      <c r="H228" s="20"/>
      <c r="I228" s="20"/>
      <c r="J228" s="20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2:59" ht="18.75">
      <c r="B229" s="19"/>
      <c r="C229" s="19"/>
      <c r="D229" s="19"/>
      <c r="E229" s="20"/>
      <c r="F229" s="20"/>
      <c r="G229" s="20"/>
      <c r="H229" s="20"/>
      <c r="I229" s="20"/>
      <c r="J229" s="20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2:59" ht="18.75">
      <c r="B230" s="19"/>
      <c r="C230" s="19"/>
      <c r="D230" s="19"/>
      <c r="E230" s="20"/>
      <c r="F230" s="20"/>
      <c r="G230" s="20"/>
      <c r="H230" s="20"/>
      <c r="I230" s="20"/>
      <c r="J230" s="20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2:59" ht="18.75">
      <c r="B231" s="19"/>
      <c r="C231" s="19"/>
      <c r="D231" s="19"/>
      <c r="E231" s="20"/>
      <c r="F231" s="20"/>
      <c r="G231" s="20"/>
      <c r="H231" s="20"/>
      <c r="I231" s="20"/>
      <c r="J231" s="20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2:59" ht="18.75">
      <c r="B232" s="19"/>
      <c r="C232" s="19"/>
      <c r="D232" s="19"/>
      <c r="E232" s="20"/>
      <c r="F232" s="20"/>
      <c r="G232" s="20"/>
      <c r="H232" s="20"/>
      <c r="I232" s="20"/>
      <c r="J232" s="20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2:59" ht="18.75">
      <c r="B233" s="19"/>
      <c r="C233" s="19"/>
      <c r="D233" s="19"/>
      <c r="E233" s="20"/>
      <c r="F233" s="20"/>
      <c r="G233" s="20"/>
      <c r="H233" s="20"/>
      <c r="I233" s="20"/>
      <c r="J233" s="20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2:59" ht="18.75">
      <c r="B234" s="19"/>
      <c r="C234" s="19"/>
      <c r="D234" s="19"/>
      <c r="E234" s="20"/>
      <c r="F234" s="20"/>
      <c r="G234" s="20"/>
      <c r="H234" s="20"/>
      <c r="I234" s="20"/>
      <c r="J234" s="20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2:59" ht="18.75">
      <c r="B235" s="19"/>
      <c r="C235" s="19"/>
      <c r="D235" s="19"/>
      <c r="E235" s="20"/>
      <c r="F235" s="20"/>
      <c r="G235" s="20"/>
      <c r="H235" s="20"/>
      <c r="I235" s="20"/>
      <c r="J235" s="20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2:59" ht="18.75">
      <c r="B236" s="19"/>
      <c r="C236" s="19"/>
      <c r="D236" s="19"/>
      <c r="E236" s="20"/>
      <c r="F236" s="20"/>
      <c r="G236" s="20"/>
      <c r="H236" s="20"/>
      <c r="I236" s="20"/>
      <c r="J236" s="20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2:59" ht="18.75">
      <c r="B237" s="19"/>
      <c r="C237" s="19"/>
      <c r="D237" s="19"/>
      <c r="E237" s="20"/>
      <c r="F237" s="20"/>
      <c r="G237" s="20"/>
      <c r="H237" s="20"/>
      <c r="I237" s="20"/>
      <c r="J237" s="20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2:59" ht="18.75">
      <c r="B238" s="19"/>
      <c r="C238" s="19"/>
      <c r="D238" s="19"/>
      <c r="E238" s="20"/>
      <c r="F238" s="20"/>
      <c r="G238" s="20"/>
      <c r="H238" s="20"/>
      <c r="I238" s="20"/>
      <c r="J238" s="20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2:59" ht="18.75">
      <c r="B239" s="19"/>
      <c r="C239" s="19"/>
      <c r="D239" s="19"/>
      <c r="E239" s="20"/>
      <c r="F239" s="20"/>
      <c r="G239" s="20"/>
      <c r="H239" s="20"/>
      <c r="I239" s="20"/>
      <c r="J239" s="20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2:59" ht="18.75">
      <c r="B240" s="19"/>
      <c r="C240" s="19"/>
      <c r="D240" s="19"/>
      <c r="E240" s="20"/>
      <c r="F240" s="20"/>
      <c r="G240" s="20"/>
      <c r="H240" s="20"/>
      <c r="I240" s="20"/>
      <c r="J240" s="20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2:59" ht="18.75">
      <c r="B241" s="19"/>
      <c r="C241" s="19"/>
      <c r="D241" s="19"/>
      <c r="E241" s="20"/>
      <c r="F241" s="20"/>
      <c r="G241" s="20"/>
      <c r="H241" s="20"/>
      <c r="I241" s="20"/>
      <c r="J241" s="20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2:59" ht="18.75">
      <c r="B242" s="19"/>
      <c r="C242" s="19"/>
      <c r="D242" s="19"/>
      <c r="E242" s="20"/>
      <c r="F242" s="20"/>
      <c r="G242" s="20"/>
      <c r="H242" s="20"/>
      <c r="I242" s="20"/>
      <c r="J242" s="20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2:59" ht="18.75">
      <c r="B243" s="19"/>
      <c r="C243" s="19"/>
      <c r="D243" s="19"/>
      <c r="E243" s="20"/>
      <c r="F243" s="20"/>
      <c r="G243" s="20"/>
      <c r="H243" s="20"/>
      <c r="I243" s="20"/>
      <c r="J243" s="20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2:59" ht="18.75">
      <c r="B244" s="19"/>
      <c r="C244" s="19"/>
      <c r="D244" s="19"/>
      <c r="E244" s="20"/>
      <c r="F244" s="20"/>
      <c r="G244" s="20"/>
      <c r="H244" s="20"/>
      <c r="I244" s="20"/>
      <c r="J244" s="20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2:59" ht="18.75">
      <c r="B245" s="19"/>
      <c r="C245" s="19"/>
      <c r="D245" s="19"/>
      <c r="E245" s="20"/>
      <c r="F245" s="20"/>
      <c r="G245" s="20"/>
      <c r="H245" s="20"/>
      <c r="I245" s="20"/>
      <c r="J245" s="20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2:59" ht="18.75">
      <c r="B246" s="19"/>
      <c r="C246" s="19"/>
      <c r="D246" s="19"/>
      <c r="E246" s="20"/>
      <c r="F246" s="20"/>
      <c r="G246" s="20"/>
      <c r="H246" s="20"/>
      <c r="I246" s="20"/>
      <c r="J246" s="20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2:59" ht="18.75">
      <c r="B247" s="19"/>
      <c r="C247" s="19"/>
      <c r="D247" s="19"/>
      <c r="E247" s="20"/>
      <c r="F247" s="20"/>
      <c r="G247" s="20"/>
      <c r="H247" s="20"/>
      <c r="I247" s="20"/>
      <c r="J247" s="20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2:59" ht="18.75">
      <c r="B248" s="19"/>
      <c r="C248" s="19"/>
      <c r="D248" s="19"/>
      <c r="E248" s="20"/>
      <c r="F248" s="20"/>
      <c r="G248" s="20"/>
      <c r="H248" s="20"/>
      <c r="I248" s="20"/>
      <c r="J248" s="20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2:59" ht="18.75">
      <c r="B249" s="19"/>
      <c r="C249" s="19"/>
      <c r="D249" s="19"/>
      <c r="E249" s="20"/>
      <c r="F249" s="20"/>
      <c r="G249" s="20"/>
      <c r="H249" s="20"/>
      <c r="I249" s="20"/>
      <c r="J249" s="20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2:59" ht="18.75">
      <c r="B250" s="19"/>
      <c r="C250" s="19"/>
      <c r="D250" s="19"/>
      <c r="E250" s="20"/>
      <c r="F250" s="20"/>
      <c r="G250" s="20"/>
      <c r="H250" s="20"/>
      <c r="I250" s="20"/>
      <c r="J250" s="20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2:59" ht="18.75">
      <c r="B251" s="19"/>
      <c r="C251" s="19"/>
      <c r="D251" s="19"/>
      <c r="E251" s="20"/>
      <c r="F251" s="20"/>
      <c r="G251" s="20"/>
      <c r="H251" s="20"/>
      <c r="I251" s="20"/>
      <c r="J251" s="20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2:59" ht="18.75">
      <c r="B252" s="19"/>
      <c r="C252" s="19"/>
      <c r="D252" s="19"/>
      <c r="E252" s="20"/>
      <c r="F252" s="20"/>
      <c r="G252" s="20"/>
      <c r="H252" s="20"/>
      <c r="I252" s="20"/>
      <c r="J252" s="20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2:59" ht="18.75">
      <c r="B253" s="19"/>
      <c r="C253" s="19"/>
      <c r="D253" s="19"/>
      <c r="E253" s="20"/>
      <c r="F253" s="20"/>
      <c r="G253" s="20"/>
      <c r="H253" s="20"/>
      <c r="I253" s="20"/>
      <c r="J253" s="20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2:59" ht="18.75">
      <c r="B254" s="19"/>
      <c r="C254" s="19"/>
      <c r="D254" s="19"/>
      <c r="E254" s="20"/>
      <c r="F254" s="20"/>
      <c r="G254" s="20"/>
      <c r="H254" s="20"/>
      <c r="I254" s="20"/>
      <c r="J254" s="20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2:59" ht="18.75">
      <c r="B255" s="19"/>
      <c r="C255" s="19"/>
      <c r="D255" s="19"/>
      <c r="E255" s="20"/>
      <c r="F255" s="20"/>
      <c r="G255" s="20"/>
      <c r="H255" s="20"/>
      <c r="I255" s="20"/>
      <c r="J255" s="20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2:59" ht="18.75">
      <c r="B256" s="19"/>
      <c r="C256" s="19"/>
      <c r="D256" s="19"/>
      <c r="E256" s="20"/>
      <c r="F256" s="20"/>
      <c r="G256" s="20"/>
      <c r="H256" s="20"/>
      <c r="I256" s="20"/>
      <c r="J256" s="20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2:59" ht="18.75">
      <c r="B257" s="19"/>
      <c r="C257" s="19"/>
      <c r="D257" s="19"/>
      <c r="E257" s="20"/>
      <c r="F257" s="20"/>
      <c r="G257" s="20"/>
      <c r="H257" s="20"/>
      <c r="I257" s="20"/>
      <c r="J257" s="20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2:59" ht="18.75">
      <c r="B258" s="19"/>
      <c r="C258" s="19"/>
      <c r="D258" s="19"/>
      <c r="E258" s="20"/>
      <c r="F258" s="20"/>
      <c r="G258" s="20"/>
      <c r="H258" s="20"/>
      <c r="I258" s="20"/>
      <c r="J258" s="20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2:59" ht="18.75">
      <c r="B259" s="19"/>
      <c r="C259" s="19"/>
      <c r="D259" s="19"/>
      <c r="E259" s="20"/>
      <c r="F259" s="20"/>
      <c r="G259" s="20"/>
      <c r="H259" s="20"/>
      <c r="I259" s="20"/>
      <c r="J259" s="20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2:59" ht="18.75">
      <c r="B260" s="19"/>
      <c r="C260" s="19"/>
      <c r="D260" s="19"/>
      <c r="E260" s="20"/>
      <c r="F260" s="20"/>
      <c r="G260" s="20"/>
      <c r="H260" s="20"/>
      <c r="I260" s="20"/>
      <c r="J260" s="20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2:59" ht="18.75">
      <c r="B261" s="19"/>
      <c r="C261" s="19"/>
      <c r="D261" s="19"/>
      <c r="E261" s="20"/>
      <c r="F261" s="20"/>
      <c r="G261" s="20"/>
      <c r="H261" s="20"/>
      <c r="I261" s="20"/>
      <c r="J261" s="20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2:59" ht="18.75">
      <c r="B262" s="19"/>
      <c r="C262" s="19"/>
      <c r="D262" s="19"/>
      <c r="E262" s="20"/>
      <c r="F262" s="20"/>
      <c r="G262" s="20"/>
      <c r="H262" s="20"/>
      <c r="I262" s="20"/>
      <c r="J262" s="20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2:59" ht="18.75">
      <c r="B263" s="19"/>
      <c r="C263" s="19"/>
      <c r="D263" s="19"/>
      <c r="E263" s="20"/>
      <c r="F263" s="20"/>
      <c r="G263" s="20"/>
      <c r="H263" s="20"/>
      <c r="I263" s="20"/>
      <c r="J263" s="20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2:59" ht="18.75">
      <c r="B264" s="19"/>
      <c r="C264" s="19"/>
      <c r="D264" s="19"/>
      <c r="E264" s="20"/>
      <c r="F264" s="20"/>
      <c r="G264" s="20"/>
      <c r="H264" s="20"/>
      <c r="I264" s="20"/>
      <c r="J264" s="20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2:59" ht="18.75">
      <c r="B265" s="19"/>
      <c r="C265" s="19"/>
      <c r="D265" s="19"/>
      <c r="E265" s="20"/>
      <c r="F265" s="20"/>
      <c r="G265" s="20"/>
      <c r="H265" s="20"/>
      <c r="I265" s="20"/>
      <c r="J265" s="20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2:59" ht="18.75">
      <c r="B266" s="19"/>
      <c r="C266" s="19"/>
      <c r="D266" s="19"/>
      <c r="E266" s="20"/>
      <c r="F266" s="20"/>
      <c r="G266" s="20"/>
      <c r="H266" s="20"/>
      <c r="I266" s="20"/>
      <c r="J266" s="20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2:59" ht="18.75">
      <c r="B267" s="19"/>
      <c r="C267" s="19"/>
      <c r="D267" s="19"/>
      <c r="E267" s="20"/>
      <c r="F267" s="20"/>
      <c r="G267" s="20"/>
      <c r="H267" s="20"/>
      <c r="I267" s="20"/>
      <c r="J267" s="20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2:59" ht="18.75">
      <c r="B268" s="19"/>
      <c r="C268" s="19"/>
      <c r="D268" s="19"/>
      <c r="E268" s="20"/>
      <c r="F268" s="20"/>
      <c r="G268" s="20"/>
      <c r="H268" s="20"/>
      <c r="I268" s="20"/>
      <c r="J268" s="20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2:59" ht="18.75">
      <c r="B269" s="19"/>
      <c r="C269" s="19"/>
      <c r="D269" s="19"/>
      <c r="E269" s="20"/>
      <c r="F269" s="20"/>
      <c r="G269" s="20"/>
      <c r="H269" s="20"/>
      <c r="I269" s="20"/>
      <c r="J269" s="20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2:59" ht="18.75">
      <c r="B270" s="19"/>
      <c r="C270" s="19"/>
      <c r="D270" s="19"/>
      <c r="E270" s="20"/>
      <c r="F270" s="20"/>
      <c r="G270" s="20"/>
      <c r="H270" s="20"/>
      <c r="I270" s="20"/>
      <c r="J270" s="20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2:59" ht="18.75">
      <c r="B271" s="19"/>
      <c r="C271" s="19"/>
      <c r="D271" s="19"/>
      <c r="E271" s="20"/>
      <c r="F271" s="20"/>
      <c r="G271" s="20"/>
      <c r="H271" s="20"/>
      <c r="I271" s="20"/>
      <c r="J271" s="20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2:59" ht="18.75">
      <c r="B272" s="19"/>
      <c r="C272" s="19"/>
      <c r="D272" s="19"/>
      <c r="E272" s="20"/>
      <c r="F272" s="20"/>
      <c r="G272" s="20"/>
      <c r="H272" s="20"/>
      <c r="I272" s="20"/>
      <c r="J272" s="20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2:59" ht="18.75">
      <c r="B273" s="19"/>
      <c r="C273" s="19"/>
      <c r="D273" s="19"/>
      <c r="E273" s="20"/>
      <c r="F273" s="20"/>
      <c r="G273" s="20"/>
      <c r="H273" s="20"/>
      <c r="I273" s="20"/>
      <c r="J273" s="20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2:59" ht="18.75">
      <c r="B274" s="19"/>
      <c r="C274" s="19"/>
      <c r="D274" s="19"/>
      <c r="E274" s="20"/>
      <c r="F274" s="20"/>
      <c r="G274" s="20"/>
      <c r="H274" s="20"/>
      <c r="I274" s="20"/>
      <c r="J274" s="20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2:59" ht="18.75">
      <c r="B275" s="19"/>
      <c r="C275" s="19"/>
      <c r="D275" s="19"/>
      <c r="E275" s="20"/>
      <c r="F275" s="20"/>
      <c r="G275" s="20"/>
      <c r="H275" s="20"/>
      <c r="I275" s="20"/>
      <c r="J275" s="20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2:59" ht="18.75">
      <c r="B276" s="19"/>
      <c r="C276" s="19"/>
      <c r="D276" s="19"/>
      <c r="E276" s="20"/>
      <c r="F276" s="20"/>
      <c r="G276" s="20"/>
      <c r="H276" s="20"/>
      <c r="I276" s="20"/>
      <c r="J276" s="20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2:59" ht="18.75">
      <c r="B277" s="19"/>
      <c r="C277" s="19"/>
      <c r="D277" s="19"/>
      <c r="E277" s="20"/>
      <c r="F277" s="20"/>
      <c r="G277" s="20"/>
      <c r="H277" s="20"/>
      <c r="I277" s="20"/>
      <c r="J277" s="20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2:59" ht="18.75">
      <c r="B278" s="19"/>
      <c r="C278" s="19"/>
      <c r="D278" s="19"/>
      <c r="E278" s="20"/>
      <c r="F278" s="20"/>
      <c r="G278" s="20"/>
      <c r="H278" s="20"/>
      <c r="I278" s="20"/>
      <c r="J278" s="20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2:59" ht="18.75">
      <c r="B279" s="19"/>
      <c r="C279" s="19"/>
      <c r="D279" s="19"/>
      <c r="E279" s="20"/>
      <c r="F279" s="20"/>
      <c r="G279" s="20"/>
      <c r="H279" s="20"/>
      <c r="I279" s="20"/>
      <c r="J279" s="20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2:59" ht="18.75">
      <c r="B280" s="19"/>
      <c r="C280" s="19"/>
      <c r="D280" s="19"/>
      <c r="E280" s="20"/>
      <c r="F280" s="20"/>
      <c r="G280" s="20"/>
      <c r="H280" s="20"/>
      <c r="I280" s="20"/>
      <c r="J280" s="20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</sheetData>
  <sheetProtection/>
  <mergeCells count="53">
    <mergeCell ref="AS1:AW1"/>
    <mergeCell ref="BG1:BG5"/>
    <mergeCell ref="E4:BF4"/>
    <mergeCell ref="R1:U1"/>
    <mergeCell ref="X1:Z1"/>
    <mergeCell ref="AB1:AD1"/>
    <mergeCell ref="AF1:AI1"/>
    <mergeCell ref="AK1:AM1"/>
    <mergeCell ref="A6:A46"/>
    <mergeCell ref="AO1:AR1"/>
    <mergeCell ref="A1:A5"/>
    <mergeCell ref="B1:B5"/>
    <mergeCell ref="C1:C5"/>
    <mergeCell ref="E1:H1"/>
    <mergeCell ref="J1:L1"/>
    <mergeCell ref="N1:Q1"/>
    <mergeCell ref="B7:B8"/>
    <mergeCell ref="C7:C8"/>
    <mergeCell ref="C9:C10"/>
    <mergeCell ref="B11:B12"/>
    <mergeCell ref="C11:C12"/>
    <mergeCell ref="B13:B14"/>
    <mergeCell ref="C13:C14"/>
    <mergeCell ref="B15:B16"/>
    <mergeCell ref="C15:C16"/>
    <mergeCell ref="B9:B10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4:B35"/>
    <mergeCell ref="C34:C35"/>
    <mergeCell ref="B44:D44"/>
    <mergeCell ref="B45:D45"/>
    <mergeCell ref="B46:D46"/>
    <mergeCell ref="B36:B37"/>
    <mergeCell ref="C36:C37"/>
    <mergeCell ref="B38:B39"/>
    <mergeCell ref="C38:C39"/>
    <mergeCell ref="B40:B41"/>
    <mergeCell ref="C40:C41"/>
  </mergeCells>
  <printOptions/>
  <pageMargins left="0.18" right="0.17" top="1" bottom="1" header="0.5" footer="0.5"/>
  <pageSetup fitToHeight="1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3"/>
  <sheetViews>
    <sheetView view="pageBreakPreview" zoomScale="60" zoomScalePageLayoutView="0" workbookViewId="0" topLeftCell="A1">
      <pane xSplit="3" ySplit="5" topLeftCell="X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37" sqref="Y37:AP37"/>
    </sheetView>
  </sheetViews>
  <sheetFormatPr defaultColWidth="7.8515625" defaultRowHeight="15"/>
  <cols>
    <col min="1" max="1" width="7.8515625" style="14" customWidth="1"/>
    <col min="2" max="2" width="15.57421875" style="14" customWidth="1"/>
    <col min="3" max="3" width="43.8515625" style="14" customWidth="1"/>
    <col min="4" max="4" width="25.57421875" style="14" customWidth="1"/>
    <col min="5" max="10" width="7.8515625" style="21" customWidth="1"/>
    <col min="11" max="24" width="7.8515625" style="14" customWidth="1"/>
    <col min="25" max="25" width="8.57421875" style="14" customWidth="1"/>
    <col min="26" max="34" width="7.8515625" style="14" customWidth="1"/>
    <col min="35" max="35" width="7.7109375" style="14" customWidth="1"/>
    <col min="36" max="46" width="7.8515625" style="14" customWidth="1"/>
    <col min="47" max="47" width="12.421875" style="14" customWidth="1"/>
    <col min="48" max="48" width="7.8515625" style="14" customWidth="1"/>
    <col min="49" max="49" width="12.421875" style="14" customWidth="1"/>
    <col min="50" max="58" width="7.8515625" style="14" customWidth="1"/>
    <col min="59" max="59" width="23.7109375" style="14" customWidth="1"/>
    <col min="60" max="16384" width="7.8515625" style="14" customWidth="1"/>
  </cols>
  <sheetData>
    <row r="1" spans="1:59" ht="22.5" customHeight="1">
      <c r="A1" s="108" t="s">
        <v>84</v>
      </c>
      <c r="B1" s="108" t="s">
        <v>0</v>
      </c>
      <c r="C1" s="109" t="s">
        <v>9</v>
      </c>
      <c r="D1" s="65"/>
      <c r="E1" s="106" t="s">
        <v>10</v>
      </c>
      <c r="F1" s="106"/>
      <c r="G1" s="106"/>
      <c r="H1" s="106"/>
      <c r="I1" s="1"/>
      <c r="J1" s="106" t="s">
        <v>11</v>
      </c>
      <c r="K1" s="106"/>
      <c r="L1" s="106"/>
      <c r="M1" s="1"/>
      <c r="N1" s="106" t="s">
        <v>12</v>
      </c>
      <c r="O1" s="106"/>
      <c r="P1" s="106"/>
      <c r="Q1" s="106"/>
      <c r="R1" s="106" t="s">
        <v>13</v>
      </c>
      <c r="S1" s="106"/>
      <c r="T1" s="106"/>
      <c r="U1" s="106"/>
      <c r="V1" s="2"/>
      <c r="W1" s="1"/>
      <c r="X1" s="106" t="s">
        <v>14</v>
      </c>
      <c r="Y1" s="107"/>
      <c r="Z1" s="107"/>
      <c r="AA1" s="2"/>
      <c r="AB1" s="106" t="s">
        <v>15</v>
      </c>
      <c r="AC1" s="107"/>
      <c r="AD1" s="107"/>
      <c r="AE1" s="2"/>
      <c r="AF1" s="106" t="s">
        <v>16</v>
      </c>
      <c r="AG1" s="107"/>
      <c r="AH1" s="107"/>
      <c r="AI1" s="107"/>
      <c r="AJ1" s="2"/>
      <c r="AK1" s="106" t="s">
        <v>17</v>
      </c>
      <c r="AL1" s="107"/>
      <c r="AM1" s="107"/>
      <c r="AN1" s="2"/>
      <c r="AO1" s="106" t="s">
        <v>18</v>
      </c>
      <c r="AP1" s="106"/>
      <c r="AQ1" s="107"/>
      <c r="AR1" s="107"/>
      <c r="AS1" s="106" t="s">
        <v>19</v>
      </c>
      <c r="AT1" s="106"/>
      <c r="AU1" s="106"/>
      <c r="AV1" s="106"/>
      <c r="AW1" s="2"/>
      <c r="AX1" s="2"/>
      <c r="AY1" s="1"/>
      <c r="AZ1" s="1"/>
      <c r="BA1" s="1"/>
      <c r="BB1" s="12"/>
      <c r="BC1" s="13"/>
      <c r="BD1" s="12"/>
      <c r="BE1" s="12"/>
      <c r="BF1" s="12"/>
      <c r="BG1" s="108" t="s">
        <v>85</v>
      </c>
    </row>
    <row r="2" spans="1:59" ht="111" customHeight="1">
      <c r="A2" s="108"/>
      <c r="B2" s="108"/>
      <c r="C2" s="109"/>
      <c r="D2" s="65"/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4" t="s">
        <v>32</v>
      </c>
      <c r="R2" s="4" t="s">
        <v>33</v>
      </c>
      <c r="S2" s="4" t="s">
        <v>34</v>
      </c>
      <c r="T2" s="4" t="s">
        <v>35</v>
      </c>
      <c r="U2" s="4" t="s">
        <v>36</v>
      </c>
      <c r="V2" s="4" t="s">
        <v>86</v>
      </c>
      <c r="W2" s="4" t="s">
        <v>87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4" t="s">
        <v>43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4" t="s">
        <v>52</v>
      </c>
      <c r="AN2" s="4" t="s">
        <v>53</v>
      </c>
      <c r="AO2" s="4" t="s">
        <v>54</v>
      </c>
      <c r="AP2" s="4" t="s">
        <v>55</v>
      </c>
      <c r="AQ2" s="4" t="s">
        <v>56</v>
      </c>
      <c r="AR2" s="4" t="s">
        <v>57</v>
      </c>
      <c r="AS2" s="4" t="s">
        <v>58</v>
      </c>
      <c r="AT2" s="4" t="s">
        <v>59</v>
      </c>
      <c r="AU2" s="4" t="s">
        <v>60</v>
      </c>
      <c r="AV2" s="4" t="s">
        <v>61</v>
      </c>
      <c r="AW2" s="4" t="s">
        <v>86</v>
      </c>
      <c r="AX2" s="4" t="s">
        <v>62</v>
      </c>
      <c r="AY2" s="6" t="s">
        <v>63</v>
      </c>
      <c r="AZ2" s="4" t="s">
        <v>64</v>
      </c>
      <c r="BA2" s="4" t="s">
        <v>65</v>
      </c>
      <c r="BB2" s="7" t="s">
        <v>66</v>
      </c>
      <c r="BC2" s="7" t="s">
        <v>67</v>
      </c>
      <c r="BD2" s="7" t="s">
        <v>68</v>
      </c>
      <c r="BE2" s="7" t="s">
        <v>69</v>
      </c>
      <c r="BF2" s="7" t="s">
        <v>70</v>
      </c>
      <c r="BG2" s="108"/>
    </row>
    <row r="3" spans="1:59" ht="18.75">
      <c r="A3" s="108"/>
      <c r="B3" s="108"/>
      <c r="C3" s="109"/>
      <c r="D3" s="65"/>
      <c r="E3" s="8">
        <v>35</v>
      </c>
      <c r="F3" s="8">
        <v>36</v>
      </c>
      <c r="G3" s="8">
        <v>37</v>
      </c>
      <c r="H3" s="8">
        <v>38</v>
      </c>
      <c r="I3" s="8">
        <v>39</v>
      </c>
      <c r="J3" s="9">
        <v>40</v>
      </c>
      <c r="K3" s="10">
        <v>41</v>
      </c>
      <c r="L3" s="10">
        <v>42</v>
      </c>
      <c r="M3" s="10">
        <v>43</v>
      </c>
      <c r="N3" s="10">
        <v>44</v>
      </c>
      <c r="O3" s="10">
        <v>45</v>
      </c>
      <c r="P3" s="10">
        <v>46</v>
      </c>
      <c r="Q3" s="10">
        <v>47</v>
      </c>
      <c r="R3" s="10">
        <v>48</v>
      </c>
      <c r="S3" s="10">
        <v>49</v>
      </c>
      <c r="T3" s="10">
        <v>50</v>
      </c>
      <c r="U3" s="10">
        <v>51</v>
      </c>
      <c r="V3" s="10"/>
      <c r="W3" s="10">
        <v>52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13</v>
      </c>
      <c r="AK3" s="10">
        <v>14</v>
      </c>
      <c r="AL3" s="10">
        <v>15</v>
      </c>
      <c r="AM3" s="10">
        <v>16</v>
      </c>
      <c r="AN3" s="10">
        <v>17</v>
      </c>
      <c r="AO3" s="10">
        <v>18</v>
      </c>
      <c r="AP3" s="10">
        <v>19</v>
      </c>
      <c r="AQ3" s="10">
        <v>20</v>
      </c>
      <c r="AR3" s="10">
        <v>21</v>
      </c>
      <c r="AS3" s="10">
        <v>22</v>
      </c>
      <c r="AT3" s="10">
        <v>23</v>
      </c>
      <c r="AU3" s="10">
        <v>24</v>
      </c>
      <c r="AV3" s="10">
        <v>25</v>
      </c>
      <c r="AW3" s="10"/>
      <c r="AX3" s="10">
        <v>26</v>
      </c>
      <c r="AY3" s="10">
        <v>27</v>
      </c>
      <c r="AZ3" s="10">
        <v>28</v>
      </c>
      <c r="BA3" s="10">
        <v>29</v>
      </c>
      <c r="BB3" s="10">
        <v>30</v>
      </c>
      <c r="BC3" s="10">
        <v>31</v>
      </c>
      <c r="BD3" s="10">
        <v>32</v>
      </c>
      <c r="BE3" s="10">
        <v>33</v>
      </c>
      <c r="BF3" s="10">
        <v>34</v>
      </c>
      <c r="BG3" s="108"/>
    </row>
    <row r="4" spans="1:59" ht="18.75">
      <c r="A4" s="108"/>
      <c r="B4" s="108"/>
      <c r="C4" s="109"/>
      <c r="D4" s="65"/>
      <c r="E4" s="110" t="s">
        <v>71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08"/>
    </row>
    <row r="5" spans="1:59" ht="30" customHeight="1">
      <c r="A5" s="108"/>
      <c r="B5" s="108"/>
      <c r="C5" s="109"/>
      <c r="D5" s="65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/>
      <c r="AX5" s="10">
        <v>44</v>
      </c>
      <c r="AY5" s="10">
        <v>45</v>
      </c>
      <c r="AZ5" s="10">
        <v>46</v>
      </c>
      <c r="BA5" s="10">
        <v>47</v>
      </c>
      <c r="BB5" s="10">
        <v>48</v>
      </c>
      <c r="BC5" s="10">
        <v>49</v>
      </c>
      <c r="BD5" s="10">
        <v>50</v>
      </c>
      <c r="BE5" s="10">
        <v>51</v>
      </c>
      <c r="BF5" s="10">
        <v>52</v>
      </c>
      <c r="BG5" s="108"/>
    </row>
    <row r="6" spans="1:59" s="45" customFormat="1" ht="21.75" customHeight="1">
      <c r="A6" s="102" t="s">
        <v>83</v>
      </c>
      <c r="B6" s="41" t="s">
        <v>88</v>
      </c>
      <c r="C6" s="49" t="s">
        <v>89</v>
      </c>
      <c r="D6" s="4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43"/>
      <c r="W6" s="43"/>
      <c r="X6" s="43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4"/>
      <c r="AY6" s="44"/>
      <c r="AZ6" s="44"/>
      <c r="BA6" s="44"/>
      <c r="BB6" s="44"/>
      <c r="BC6" s="44"/>
      <c r="BD6" s="44"/>
      <c r="BE6" s="44"/>
      <c r="BF6" s="44"/>
      <c r="BG6" s="43"/>
    </row>
    <row r="7" spans="1:59" ht="18.75">
      <c r="A7" s="103"/>
      <c r="B7" s="88" t="s">
        <v>101</v>
      </c>
      <c r="C7" s="88" t="s">
        <v>92</v>
      </c>
      <c r="D7" s="38" t="s">
        <v>150</v>
      </c>
      <c r="E7" s="16">
        <v>2</v>
      </c>
      <c r="F7" s="16">
        <v>2</v>
      </c>
      <c r="G7" s="16">
        <v>2</v>
      </c>
      <c r="H7" s="16">
        <v>2</v>
      </c>
      <c r="I7" s="16">
        <v>2</v>
      </c>
      <c r="J7" s="16">
        <v>2</v>
      </c>
      <c r="K7" s="16">
        <v>2</v>
      </c>
      <c r="L7" s="16">
        <v>2</v>
      </c>
      <c r="M7" s="16">
        <v>2</v>
      </c>
      <c r="N7" s="16">
        <v>2</v>
      </c>
      <c r="O7" s="16">
        <v>2</v>
      </c>
      <c r="P7" s="16">
        <v>2</v>
      </c>
      <c r="Q7" s="16">
        <v>2</v>
      </c>
      <c r="R7" s="16">
        <v>2</v>
      </c>
      <c r="S7" s="16">
        <v>2</v>
      </c>
      <c r="T7" s="16">
        <v>2</v>
      </c>
      <c r="U7" s="16">
        <v>2</v>
      </c>
      <c r="V7" s="16">
        <f aca="true" t="shared" si="0" ref="V7:V36">SUM(E7:U7)</f>
        <v>34</v>
      </c>
      <c r="W7" s="17" t="s">
        <v>91</v>
      </c>
      <c r="X7" s="17" t="s">
        <v>91</v>
      </c>
      <c r="Y7" s="16">
        <v>2</v>
      </c>
      <c r="Z7" s="16">
        <v>2</v>
      </c>
      <c r="AA7" s="16">
        <v>2</v>
      </c>
      <c r="AB7" s="16">
        <v>2</v>
      </c>
      <c r="AC7" s="16">
        <v>2</v>
      </c>
      <c r="AD7" s="16">
        <v>2</v>
      </c>
      <c r="AE7" s="16">
        <v>2</v>
      </c>
      <c r="AF7" s="16">
        <v>2</v>
      </c>
      <c r="AG7" s="16">
        <v>2</v>
      </c>
      <c r="AH7" s="16">
        <v>2</v>
      </c>
      <c r="AI7" s="16">
        <v>2</v>
      </c>
      <c r="AJ7" s="16">
        <v>2</v>
      </c>
      <c r="AK7" s="16">
        <v>2</v>
      </c>
      <c r="AL7" s="16">
        <v>2</v>
      </c>
      <c r="AM7" s="16">
        <v>2</v>
      </c>
      <c r="AN7" s="16">
        <v>2</v>
      </c>
      <c r="AO7" s="16">
        <v>2</v>
      </c>
      <c r="AP7" s="16">
        <v>2</v>
      </c>
      <c r="AQ7" s="16"/>
      <c r="AR7" s="16"/>
      <c r="AS7" s="16"/>
      <c r="AT7" s="16"/>
      <c r="AU7" s="17"/>
      <c r="AW7" s="17">
        <f>SUM(Y7:AV7)</f>
        <v>36</v>
      </c>
      <c r="AX7" s="17" t="s">
        <v>91</v>
      </c>
      <c r="AY7" s="17" t="s">
        <v>91</v>
      </c>
      <c r="AZ7" s="17" t="s">
        <v>91</v>
      </c>
      <c r="BA7" s="17" t="s">
        <v>91</v>
      </c>
      <c r="BB7" s="17" t="s">
        <v>91</v>
      </c>
      <c r="BC7" s="17" t="s">
        <v>91</v>
      </c>
      <c r="BD7" s="17" t="s">
        <v>91</v>
      </c>
      <c r="BE7" s="17" t="s">
        <v>91</v>
      </c>
      <c r="BF7" s="17" t="s">
        <v>91</v>
      </c>
      <c r="BG7" s="17">
        <f>V7+AW7</f>
        <v>70</v>
      </c>
    </row>
    <row r="8" spans="1:59" ht="18.75">
      <c r="A8" s="103"/>
      <c r="B8" s="89"/>
      <c r="C8" s="89"/>
      <c r="D8" s="38" t="s">
        <v>149</v>
      </c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16">
        <v>2</v>
      </c>
      <c r="L8" s="16">
        <v>2</v>
      </c>
      <c r="M8" s="16">
        <v>2</v>
      </c>
      <c r="N8" s="16">
        <v>2</v>
      </c>
      <c r="O8" s="16">
        <v>2</v>
      </c>
      <c r="P8" s="16">
        <v>2</v>
      </c>
      <c r="Q8" s="16">
        <v>2</v>
      </c>
      <c r="R8" s="16">
        <v>2</v>
      </c>
      <c r="S8" s="16">
        <v>2</v>
      </c>
      <c r="T8" s="16">
        <v>2</v>
      </c>
      <c r="U8" s="16">
        <v>2</v>
      </c>
      <c r="V8" s="16">
        <f t="shared" si="0"/>
        <v>34</v>
      </c>
      <c r="W8" s="17" t="s">
        <v>91</v>
      </c>
      <c r="X8" s="17" t="s">
        <v>91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/>
      <c r="AR8" s="16"/>
      <c r="AS8" s="16"/>
      <c r="AT8" s="16"/>
      <c r="AU8" s="17"/>
      <c r="AW8" s="17">
        <f aca="true" t="shared" si="1" ref="AW8:AW22">SUM(Y8:AV8)</f>
        <v>36</v>
      </c>
      <c r="AX8" s="17" t="s">
        <v>91</v>
      </c>
      <c r="AY8" s="17" t="s">
        <v>91</v>
      </c>
      <c r="AZ8" s="17" t="s">
        <v>91</v>
      </c>
      <c r="BA8" s="17" t="s">
        <v>91</v>
      </c>
      <c r="BB8" s="17" t="s">
        <v>91</v>
      </c>
      <c r="BC8" s="17" t="s">
        <v>91</v>
      </c>
      <c r="BD8" s="17" t="s">
        <v>91</v>
      </c>
      <c r="BE8" s="17" t="s">
        <v>91</v>
      </c>
      <c r="BF8" s="17" t="s">
        <v>91</v>
      </c>
      <c r="BG8" s="17">
        <f aca="true" t="shared" si="2" ref="BG8:BG36">V8+AW8</f>
        <v>70</v>
      </c>
    </row>
    <row r="9" spans="1:59" ht="18.75">
      <c r="A9" s="103"/>
      <c r="B9" s="92" t="s">
        <v>102</v>
      </c>
      <c r="C9" s="88" t="s">
        <v>2</v>
      </c>
      <c r="D9" s="38" t="s">
        <v>150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f t="shared" si="0"/>
        <v>17</v>
      </c>
      <c r="W9" s="17" t="s">
        <v>91</v>
      </c>
      <c r="X9" s="17" t="s">
        <v>91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/>
      <c r="AR9" s="16"/>
      <c r="AS9" s="16"/>
      <c r="AT9" s="16"/>
      <c r="AU9" s="17"/>
      <c r="AV9" s="16"/>
      <c r="AW9" s="17">
        <f t="shared" si="1"/>
        <v>18</v>
      </c>
      <c r="AX9" s="17" t="s">
        <v>91</v>
      </c>
      <c r="AY9" s="17" t="s">
        <v>91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>
        <f t="shared" si="2"/>
        <v>35</v>
      </c>
    </row>
    <row r="10" spans="1:59" ht="18.75">
      <c r="A10" s="103"/>
      <c r="B10" s="93"/>
      <c r="C10" s="89"/>
      <c r="D10" s="38" t="s">
        <v>149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f t="shared" si="0"/>
        <v>17</v>
      </c>
      <c r="W10" s="17" t="s">
        <v>91</v>
      </c>
      <c r="X10" s="17" t="s">
        <v>91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>
        <v>3</v>
      </c>
      <c r="AE10" s="16">
        <v>3</v>
      </c>
      <c r="AF10" s="16">
        <v>3</v>
      </c>
      <c r="AG10" s="16">
        <v>3</v>
      </c>
      <c r="AH10" s="16">
        <v>3</v>
      </c>
      <c r="AI10" s="16">
        <v>3</v>
      </c>
      <c r="AJ10" s="16">
        <v>3</v>
      </c>
      <c r="AK10" s="16">
        <v>3</v>
      </c>
      <c r="AL10" s="16">
        <v>3</v>
      </c>
      <c r="AM10" s="16">
        <v>3</v>
      </c>
      <c r="AN10" s="16">
        <v>3</v>
      </c>
      <c r="AO10" s="16">
        <v>3</v>
      </c>
      <c r="AP10" s="16">
        <v>3</v>
      </c>
      <c r="AQ10" s="16"/>
      <c r="AR10" s="16"/>
      <c r="AS10" s="16"/>
      <c r="AT10" s="16"/>
      <c r="AU10" s="17"/>
      <c r="AV10" s="16"/>
      <c r="AW10" s="17">
        <f t="shared" si="1"/>
        <v>54</v>
      </c>
      <c r="AX10" s="17" t="s">
        <v>91</v>
      </c>
      <c r="AY10" s="17" t="s">
        <v>91</v>
      </c>
      <c r="AZ10" s="17" t="s">
        <v>91</v>
      </c>
      <c r="BA10" s="17" t="s">
        <v>91</v>
      </c>
      <c r="BB10" s="17" t="s">
        <v>91</v>
      </c>
      <c r="BC10" s="17" t="s">
        <v>91</v>
      </c>
      <c r="BD10" s="17" t="s">
        <v>91</v>
      </c>
      <c r="BE10" s="17" t="s">
        <v>91</v>
      </c>
      <c r="BF10" s="17" t="s">
        <v>91</v>
      </c>
      <c r="BG10" s="17">
        <f t="shared" si="2"/>
        <v>71</v>
      </c>
    </row>
    <row r="11" spans="1:59" ht="21" customHeight="1">
      <c r="A11" s="103"/>
      <c r="B11" s="92" t="s">
        <v>104</v>
      </c>
      <c r="C11" s="90" t="s">
        <v>114</v>
      </c>
      <c r="D11" s="38" t="s">
        <v>150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f t="shared" si="0"/>
        <v>17</v>
      </c>
      <c r="W11" s="17" t="s">
        <v>91</v>
      </c>
      <c r="X11" s="17" t="s">
        <v>91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>
        <v>1</v>
      </c>
      <c r="AL11" s="16">
        <v>1</v>
      </c>
      <c r="AM11" s="16">
        <v>1</v>
      </c>
      <c r="AN11" s="16">
        <v>1</v>
      </c>
      <c r="AO11" s="16">
        <v>1</v>
      </c>
      <c r="AP11" s="16">
        <v>1</v>
      </c>
      <c r="AQ11" s="16"/>
      <c r="AR11" s="16"/>
      <c r="AS11" s="16"/>
      <c r="AT11" s="16"/>
      <c r="AU11" s="17"/>
      <c r="AV11" s="16"/>
      <c r="AW11" s="17">
        <f t="shared" si="1"/>
        <v>18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>
        <f t="shared" si="2"/>
        <v>35</v>
      </c>
    </row>
    <row r="12" spans="1:59" ht="18.75" customHeight="1">
      <c r="A12" s="103"/>
      <c r="B12" s="93"/>
      <c r="C12" s="118"/>
      <c r="D12" s="38" t="s">
        <v>149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f t="shared" si="0"/>
        <v>17</v>
      </c>
      <c r="W12" s="17" t="s">
        <v>91</v>
      </c>
      <c r="X12" s="17" t="s">
        <v>91</v>
      </c>
      <c r="Y12" s="16">
        <v>3</v>
      </c>
      <c r="Z12" s="16">
        <v>3</v>
      </c>
      <c r="AA12" s="16">
        <v>3</v>
      </c>
      <c r="AB12" s="16">
        <v>3</v>
      </c>
      <c r="AC12" s="16">
        <v>3</v>
      </c>
      <c r="AD12" s="16">
        <v>3</v>
      </c>
      <c r="AE12" s="16">
        <v>3</v>
      </c>
      <c r="AF12" s="16">
        <v>3</v>
      </c>
      <c r="AG12" s="16">
        <v>3</v>
      </c>
      <c r="AH12" s="16">
        <v>3</v>
      </c>
      <c r="AI12" s="16">
        <v>3</v>
      </c>
      <c r="AJ12" s="16">
        <v>3</v>
      </c>
      <c r="AK12" s="16">
        <v>3</v>
      </c>
      <c r="AL12" s="16">
        <v>3</v>
      </c>
      <c r="AM12" s="16">
        <v>3</v>
      </c>
      <c r="AN12" s="16">
        <v>3</v>
      </c>
      <c r="AO12" s="16">
        <v>3</v>
      </c>
      <c r="AP12" s="16">
        <v>3</v>
      </c>
      <c r="AQ12" s="16"/>
      <c r="AR12" s="16"/>
      <c r="AS12" s="16"/>
      <c r="AT12" s="16"/>
      <c r="AU12" s="17"/>
      <c r="AV12" s="16"/>
      <c r="AW12" s="17">
        <f t="shared" si="1"/>
        <v>54</v>
      </c>
      <c r="AX12" s="17" t="s">
        <v>91</v>
      </c>
      <c r="AY12" s="17" t="s">
        <v>91</v>
      </c>
      <c r="AZ12" s="17" t="s">
        <v>91</v>
      </c>
      <c r="BA12" s="17" t="s">
        <v>91</v>
      </c>
      <c r="BB12" s="17" t="s">
        <v>91</v>
      </c>
      <c r="BC12" s="17" t="s">
        <v>91</v>
      </c>
      <c r="BD12" s="17" t="s">
        <v>91</v>
      </c>
      <c r="BE12" s="17" t="s">
        <v>91</v>
      </c>
      <c r="BF12" s="17" t="s">
        <v>91</v>
      </c>
      <c r="BG12" s="17">
        <f t="shared" si="2"/>
        <v>71</v>
      </c>
    </row>
    <row r="13" spans="1:59" ht="18.75">
      <c r="A13" s="103"/>
      <c r="B13" s="92" t="s">
        <v>107</v>
      </c>
      <c r="C13" s="90" t="s">
        <v>97</v>
      </c>
      <c r="D13" s="38" t="s">
        <v>150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f t="shared" si="0"/>
        <v>17</v>
      </c>
      <c r="W13" s="17" t="s">
        <v>91</v>
      </c>
      <c r="X13" s="17" t="s">
        <v>91</v>
      </c>
      <c r="Y13" s="16">
        <v>2</v>
      </c>
      <c r="Z13" s="16">
        <v>2</v>
      </c>
      <c r="AA13" s="16">
        <v>2</v>
      </c>
      <c r="AB13" s="16">
        <v>2</v>
      </c>
      <c r="AC13" s="16">
        <v>2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16">
        <v>2</v>
      </c>
      <c r="AK13" s="16">
        <v>2</v>
      </c>
      <c r="AL13" s="16">
        <v>2</v>
      </c>
      <c r="AM13" s="16">
        <v>2</v>
      </c>
      <c r="AN13" s="16">
        <v>2</v>
      </c>
      <c r="AO13" s="16">
        <v>2</v>
      </c>
      <c r="AP13" s="16">
        <v>2</v>
      </c>
      <c r="AQ13" s="16"/>
      <c r="AR13" s="16"/>
      <c r="AS13" s="16"/>
      <c r="AT13" s="16"/>
      <c r="AU13" s="17"/>
      <c r="AV13" s="16"/>
      <c r="AW13" s="17">
        <f t="shared" si="1"/>
        <v>36</v>
      </c>
      <c r="AX13" s="17" t="s">
        <v>91</v>
      </c>
      <c r="AY13" s="17" t="s">
        <v>91</v>
      </c>
      <c r="AZ13" s="17" t="s">
        <v>91</v>
      </c>
      <c r="BA13" s="17" t="s">
        <v>91</v>
      </c>
      <c r="BB13" s="17" t="s">
        <v>91</v>
      </c>
      <c r="BC13" s="17" t="s">
        <v>91</v>
      </c>
      <c r="BD13" s="17" t="s">
        <v>91</v>
      </c>
      <c r="BE13" s="17" t="s">
        <v>91</v>
      </c>
      <c r="BF13" s="17" t="s">
        <v>91</v>
      </c>
      <c r="BG13" s="17">
        <f t="shared" si="2"/>
        <v>53</v>
      </c>
    </row>
    <row r="14" spans="1:59" ht="18.75">
      <c r="A14" s="103"/>
      <c r="B14" s="93"/>
      <c r="C14" s="91"/>
      <c r="D14" s="38" t="s">
        <v>149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f t="shared" si="0"/>
        <v>17</v>
      </c>
      <c r="W14" s="17" t="s">
        <v>91</v>
      </c>
      <c r="X14" s="17" t="s">
        <v>91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6"/>
      <c r="AW14" s="17">
        <f t="shared" si="1"/>
        <v>0</v>
      </c>
      <c r="AX14" s="17" t="s">
        <v>91</v>
      </c>
      <c r="AY14" s="17" t="s">
        <v>91</v>
      </c>
      <c r="AZ14" s="17" t="s">
        <v>91</v>
      </c>
      <c r="BA14" s="17" t="s">
        <v>91</v>
      </c>
      <c r="BB14" s="17" t="s">
        <v>91</v>
      </c>
      <c r="BC14" s="17" t="s">
        <v>91</v>
      </c>
      <c r="BD14" s="17" t="s">
        <v>91</v>
      </c>
      <c r="BE14" s="17" t="s">
        <v>91</v>
      </c>
      <c r="BF14" s="17" t="s">
        <v>91</v>
      </c>
      <c r="BG14" s="17">
        <f t="shared" si="2"/>
        <v>17</v>
      </c>
    </row>
    <row r="15" spans="1:59" ht="18.75">
      <c r="A15" s="103"/>
      <c r="B15" s="88" t="s">
        <v>105</v>
      </c>
      <c r="C15" s="99" t="s">
        <v>99</v>
      </c>
      <c r="D15" s="38" t="s">
        <v>150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f t="shared" si="0"/>
        <v>17</v>
      </c>
      <c r="W15" s="17" t="s">
        <v>91</v>
      </c>
      <c r="X15" s="17" t="s">
        <v>91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1</v>
      </c>
      <c r="AI15" s="16">
        <v>1</v>
      </c>
      <c r="AJ15" s="16">
        <v>1</v>
      </c>
      <c r="AK15" s="16">
        <v>1</v>
      </c>
      <c r="AL15" s="16">
        <v>1</v>
      </c>
      <c r="AM15" s="16">
        <v>1</v>
      </c>
      <c r="AN15" s="16">
        <v>1</v>
      </c>
      <c r="AO15" s="16">
        <v>1</v>
      </c>
      <c r="AP15" s="16">
        <v>1</v>
      </c>
      <c r="AQ15" s="16"/>
      <c r="AR15" s="16"/>
      <c r="AS15" s="16"/>
      <c r="AT15" s="16"/>
      <c r="AU15" s="17"/>
      <c r="AV15" s="16"/>
      <c r="AW15" s="17">
        <f t="shared" si="1"/>
        <v>18</v>
      </c>
      <c r="AX15" s="17" t="s">
        <v>91</v>
      </c>
      <c r="AY15" s="17" t="s">
        <v>91</v>
      </c>
      <c r="AZ15" s="17" t="s">
        <v>91</v>
      </c>
      <c r="BA15" s="17" t="s">
        <v>91</v>
      </c>
      <c r="BB15" s="17" t="s">
        <v>91</v>
      </c>
      <c r="BC15" s="17" t="s">
        <v>91</v>
      </c>
      <c r="BD15" s="17" t="s">
        <v>91</v>
      </c>
      <c r="BE15" s="17" t="s">
        <v>91</v>
      </c>
      <c r="BF15" s="17" t="s">
        <v>91</v>
      </c>
      <c r="BG15" s="17">
        <f t="shared" si="2"/>
        <v>35</v>
      </c>
    </row>
    <row r="16" spans="1:59" ht="18.75">
      <c r="A16" s="103"/>
      <c r="B16" s="89"/>
      <c r="C16" s="100"/>
      <c r="D16" s="38" t="s">
        <v>149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f t="shared" si="0"/>
        <v>17</v>
      </c>
      <c r="W16" s="17" t="s">
        <v>91</v>
      </c>
      <c r="X16" s="17" t="s">
        <v>91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v>1</v>
      </c>
      <c r="AJ16" s="16">
        <v>1</v>
      </c>
      <c r="AK16" s="16">
        <v>1</v>
      </c>
      <c r="AL16" s="16">
        <v>1</v>
      </c>
      <c r="AM16" s="16">
        <v>1</v>
      </c>
      <c r="AN16" s="16">
        <v>1</v>
      </c>
      <c r="AO16" s="16">
        <v>1</v>
      </c>
      <c r="AP16" s="16">
        <v>1</v>
      </c>
      <c r="AQ16" s="16"/>
      <c r="AR16" s="16"/>
      <c r="AS16" s="16"/>
      <c r="AT16" s="16"/>
      <c r="AU16" s="17"/>
      <c r="AV16" s="16"/>
      <c r="AW16" s="17">
        <f t="shared" si="1"/>
        <v>18</v>
      </c>
      <c r="AX16" s="17" t="s">
        <v>91</v>
      </c>
      <c r="AY16" s="17" t="s">
        <v>91</v>
      </c>
      <c r="AZ16" s="17" t="s">
        <v>91</v>
      </c>
      <c r="BA16" s="17" t="s">
        <v>91</v>
      </c>
      <c r="BB16" s="17" t="s">
        <v>91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>
        <f t="shared" si="2"/>
        <v>35</v>
      </c>
    </row>
    <row r="17" spans="1:59" ht="25.5" customHeight="1">
      <c r="A17" s="103"/>
      <c r="B17" s="88" t="s">
        <v>108</v>
      </c>
      <c r="C17" s="88" t="s">
        <v>5</v>
      </c>
      <c r="D17" s="38" t="s">
        <v>150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f t="shared" si="0"/>
        <v>17</v>
      </c>
      <c r="W17" s="17" t="s">
        <v>91</v>
      </c>
      <c r="X17" s="17" t="s">
        <v>91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16">
        <v>1</v>
      </c>
      <c r="AQ17" s="16"/>
      <c r="AR17" s="16"/>
      <c r="AS17" s="16"/>
      <c r="AT17" s="16"/>
      <c r="AU17" s="17"/>
      <c r="AV17" s="16"/>
      <c r="AW17" s="17">
        <f t="shared" si="1"/>
        <v>18</v>
      </c>
      <c r="AX17" s="17" t="s">
        <v>91</v>
      </c>
      <c r="AY17" s="17" t="s">
        <v>91</v>
      </c>
      <c r="AZ17" s="17" t="s">
        <v>91</v>
      </c>
      <c r="BA17" s="17" t="s">
        <v>91</v>
      </c>
      <c r="BB17" s="17" t="s">
        <v>91</v>
      </c>
      <c r="BC17" s="17" t="s">
        <v>91</v>
      </c>
      <c r="BD17" s="17" t="s">
        <v>91</v>
      </c>
      <c r="BE17" s="17" t="s">
        <v>91</v>
      </c>
      <c r="BF17" s="17" t="s">
        <v>91</v>
      </c>
      <c r="BG17" s="17">
        <f t="shared" si="2"/>
        <v>35</v>
      </c>
    </row>
    <row r="18" spans="1:59" ht="24" customHeight="1">
      <c r="A18" s="103"/>
      <c r="B18" s="89"/>
      <c r="C18" s="89"/>
      <c r="D18" s="38" t="s">
        <v>149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2</v>
      </c>
      <c r="T18" s="16">
        <v>2</v>
      </c>
      <c r="U18" s="16">
        <v>2</v>
      </c>
      <c r="V18" s="16">
        <f t="shared" si="0"/>
        <v>34</v>
      </c>
      <c r="W18" s="17" t="s">
        <v>91</v>
      </c>
      <c r="X18" s="17" t="s">
        <v>91</v>
      </c>
      <c r="Y18" s="16">
        <v>2</v>
      </c>
      <c r="Z18" s="16">
        <v>2</v>
      </c>
      <c r="AA18" s="16">
        <v>2</v>
      </c>
      <c r="AB18" s="16">
        <v>2</v>
      </c>
      <c r="AC18" s="16">
        <v>2</v>
      </c>
      <c r="AD18" s="16">
        <v>2</v>
      </c>
      <c r="AE18" s="16">
        <v>2</v>
      </c>
      <c r="AF18" s="16">
        <v>2</v>
      </c>
      <c r="AG18" s="16">
        <v>2</v>
      </c>
      <c r="AH18" s="16">
        <v>2</v>
      </c>
      <c r="AI18" s="16">
        <v>2</v>
      </c>
      <c r="AJ18" s="16">
        <v>2</v>
      </c>
      <c r="AK18" s="16">
        <v>2</v>
      </c>
      <c r="AL18" s="16">
        <v>2</v>
      </c>
      <c r="AM18" s="16">
        <v>2</v>
      </c>
      <c r="AN18" s="16">
        <v>2</v>
      </c>
      <c r="AO18" s="16">
        <v>2</v>
      </c>
      <c r="AP18" s="16">
        <v>2</v>
      </c>
      <c r="AQ18" s="16"/>
      <c r="AR18" s="16"/>
      <c r="AS18" s="16"/>
      <c r="AT18" s="16"/>
      <c r="AU18" s="17"/>
      <c r="AV18" s="16"/>
      <c r="AW18" s="17">
        <f t="shared" si="1"/>
        <v>36</v>
      </c>
      <c r="AX18" s="17" t="s">
        <v>91</v>
      </c>
      <c r="AY18" s="17" t="s">
        <v>91</v>
      </c>
      <c r="AZ18" s="17" t="s">
        <v>91</v>
      </c>
      <c r="BA18" s="17" t="s">
        <v>91</v>
      </c>
      <c r="BB18" s="17" t="s">
        <v>91</v>
      </c>
      <c r="BC18" s="17" t="s">
        <v>91</v>
      </c>
      <c r="BD18" s="17" t="s">
        <v>91</v>
      </c>
      <c r="BE18" s="17" t="s">
        <v>91</v>
      </c>
      <c r="BF18" s="17" t="s">
        <v>91</v>
      </c>
      <c r="BG18" s="17">
        <f t="shared" si="2"/>
        <v>70</v>
      </c>
    </row>
    <row r="19" spans="1:59" ht="18.75">
      <c r="A19" s="103"/>
      <c r="B19" s="92" t="s">
        <v>106</v>
      </c>
      <c r="C19" s="90" t="s">
        <v>3</v>
      </c>
      <c r="D19" s="38" t="s">
        <v>150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f t="shared" si="0"/>
        <v>17</v>
      </c>
      <c r="W19" s="17" t="s">
        <v>91</v>
      </c>
      <c r="X19" s="17" t="s">
        <v>91</v>
      </c>
      <c r="Y19" s="16">
        <v>3</v>
      </c>
      <c r="Z19" s="16">
        <v>3</v>
      </c>
      <c r="AA19" s="16">
        <v>3</v>
      </c>
      <c r="AB19" s="16">
        <v>3</v>
      </c>
      <c r="AC19" s="16">
        <v>3</v>
      </c>
      <c r="AD19" s="16">
        <v>3</v>
      </c>
      <c r="AE19" s="16">
        <v>3</v>
      </c>
      <c r="AF19" s="16">
        <v>3</v>
      </c>
      <c r="AG19" s="16">
        <v>3</v>
      </c>
      <c r="AH19" s="16">
        <v>3</v>
      </c>
      <c r="AI19" s="16">
        <v>3</v>
      </c>
      <c r="AJ19" s="16">
        <v>3</v>
      </c>
      <c r="AK19" s="16">
        <v>3</v>
      </c>
      <c r="AL19" s="16">
        <v>3</v>
      </c>
      <c r="AM19" s="16">
        <v>3</v>
      </c>
      <c r="AN19" s="16">
        <v>3</v>
      </c>
      <c r="AO19" s="16">
        <v>3</v>
      </c>
      <c r="AP19" s="16">
        <v>3</v>
      </c>
      <c r="AQ19" s="16" t="s">
        <v>155</v>
      </c>
      <c r="AR19" s="16"/>
      <c r="AS19" s="16"/>
      <c r="AT19" s="16"/>
      <c r="AU19" s="17"/>
      <c r="AV19" s="16"/>
      <c r="AW19" s="17">
        <f t="shared" si="1"/>
        <v>54</v>
      </c>
      <c r="AX19" s="17" t="s">
        <v>91</v>
      </c>
      <c r="AY19" s="17" t="s">
        <v>91</v>
      </c>
      <c r="AZ19" s="17" t="s">
        <v>91</v>
      </c>
      <c r="BA19" s="17" t="s">
        <v>91</v>
      </c>
      <c r="BB19" s="17" t="s">
        <v>91</v>
      </c>
      <c r="BC19" s="17" t="s">
        <v>91</v>
      </c>
      <c r="BD19" s="17" t="s">
        <v>91</v>
      </c>
      <c r="BE19" s="17" t="s">
        <v>91</v>
      </c>
      <c r="BF19" s="17" t="s">
        <v>91</v>
      </c>
      <c r="BG19" s="17">
        <f t="shared" si="2"/>
        <v>71</v>
      </c>
    </row>
    <row r="20" spans="1:59" ht="18.75">
      <c r="A20" s="103"/>
      <c r="B20" s="93"/>
      <c r="C20" s="91"/>
      <c r="D20" s="38" t="s">
        <v>149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16">
        <v>4</v>
      </c>
      <c r="U20" s="16">
        <v>4</v>
      </c>
      <c r="V20" s="16">
        <f t="shared" si="0"/>
        <v>68</v>
      </c>
      <c r="W20" s="17" t="s">
        <v>91</v>
      </c>
      <c r="X20" s="17" t="s">
        <v>91</v>
      </c>
      <c r="Y20" s="16">
        <v>2</v>
      </c>
      <c r="Z20" s="16">
        <v>2</v>
      </c>
      <c r="AA20" s="16">
        <v>2</v>
      </c>
      <c r="AB20" s="16">
        <v>2</v>
      </c>
      <c r="AC20" s="16">
        <v>2</v>
      </c>
      <c r="AD20" s="16">
        <v>2</v>
      </c>
      <c r="AE20" s="16">
        <v>2</v>
      </c>
      <c r="AF20" s="16">
        <v>2</v>
      </c>
      <c r="AG20" s="16">
        <v>2</v>
      </c>
      <c r="AH20" s="16">
        <v>2</v>
      </c>
      <c r="AI20" s="16">
        <v>2</v>
      </c>
      <c r="AJ20" s="16">
        <v>2</v>
      </c>
      <c r="AK20" s="16">
        <v>2</v>
      </c>
      <c r="AL20" s="16">
        <v>2</v>
      </c>
      <c r="AM20" s="16">
        <v>2</v>
      </c>
      <c r="AN20" s="16">
        <v>2</v>
      </c>
      <c r="AO20" s="16">
        <v>2</v>
      </c>
      <c r="AP20" s="16">
        <v>2</v>
      </c>
      <c r="AQ20" s="16"/>
      <c r="AR20" s="16"/>
      <c r="AS20" s="16"/>
      <c r="AT20" s="16"/>
      <c r="AU20" s="17"/>
      <c r="AV20" s="16"/>
      <c r="AW20" s="17">
        <f t="shared" si="1"/>
        <v>36</v>
      </c>
      <c r="AX20" s="17" t="s">
        <v>91</v>
      </c>
      <c r="AY20" s="17" t="s">
        <v>91</v>
      </c>
      <c r="AZ20" s="17" t="s">
        <v>91</v>
      </c>
      <c r="BA20" s="17" t="s">
        <v>91</v>
      </c>
      <c r="BB20" s="17" t="s">
        <v>91</v>
      </c>
      <c r="BC20" s="17" t="s">
        <v>91</v>
      </c>
      <c r="BD20" s="17" t="s">
        <v>91</v>
      </c>
      <c r="BE20" s="17" t="s">
        <v>91</v>
      </c>
      <c r="BF20" s="17" t="s">
        <v>91</v>
      </c>
      <c r="BG20" s="17">
        <f t="shared" si="2"/>
        <v>104</v>
      </c>
    </row>
    <row r="21" spans="1:59" ht="18.75">
      <c r="A21" s="103"/>
      <c r="B21" s="88" t="s">
        <v>111</v>
      </c>
      <c r="C21" s="90" t="s">
        <v>98</v>
      </c>
      <c r="D21" s="38" t="s">
        <v>150</v>
      </c>
      <c r="E21" s="16">
        <v>2</v>
      </c>
      <c r="F21" s="16">
        <v>2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16">
        <f t="shared" si="0"/>
        <v>34</v>
      </c>
      <c r="W21" s="17" t="s">
        <v>91</v>
      </c>
      <c r="X21" s="17" t="s">
        <v>91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16">
        <v>1</v>
      </c>
      <c r="AM21" s="16">
        <v>1</v>
      </c>
      <c r="AN21" s="16">
        <v>1</v>
      </c>
      <c r="AO21" s="16">
        <v>1</v>
      </c>
      <c r="AP21" s="16">
        <v>1</v>
      </c>
      <c r="AQ21" s="16"/>
      <c r="AR21" s="16"/>
      <c r="AS21" s="16"/>
      <c r="AT21" s="16"/>
      <c r="AU21" s="17"/>
      <c r="AV21" s="16"/>
      <c r="AW21" s="17">
        <f t="shared" si="1"/>
        <v>18</v>
      </c>
      <c r="AX21" s="17" t="s">
        <v>91</v>
      </c>
      <c r="AY21" s="17" t="s">
        <v>91</v>
      </c>
      <c r="AZ21" s="17" t="s">
        <v>91</v>
      </c>
      <c r="BA21" s="17" t="s">
        <v>91</v>
      </c>
      <c r="BB21" s="17" t="s">
        <v>91</v>
      </c>
      <c r="BC21" s="17" t="s">
        <v>91</v>
      </c>
      <c r="BD21" s="17" t="s">
        <v>91</v>
      </c>
      <c r="BE21" s="17" t="s">
        <v>91</v>
      </c>
      <c r="BF21" s="17" t="s">
        <v>91</v>
      </c>
      <c r="BG21" s="17">
        <f t="shared" si="2"/>
        <v>52</v>
      </c>
    </row>
    <row r="22" spans="1:59" ht="18.75">
      <c r="A22" s="103"/>
      <c r="B22" s="89"/>
      <c r="C22" s="91"/>
      <c r="D22" s="38" t="s">
        <v>149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16">
        <v>2</v>
      </c>
      <c r="S22" s="16">
        <v>2</v>
      </c>
      <c r="T22" s="16">
        <v>2</v>
      </c>
      <c r="U22" s="16">
        <v>2</v>
      </c>
      <c r="V22" s="16">
        <f t="shared" si="0"/>
        <v>34</v>
      </c>
      <c r="W22" s="17" t="s">
        <v>91</v>
      </c>
      <c r="X22" s="17" t="s">
        <v>91</v>
      </c>
      <c r="Y22" s="16">
        <v>3</v>
      </c>
      <c r="Z22" s="16">
        <v>3</v>
      </c>
      <c r="AA22" s="16">
        <v>3</v>
      </c>
      <c r="AB22" s="16">
        <v>3</v>
      </c>
      <c r="AC22" s="16">
        <v>3</v>
      </c>
      <c r="AD22" s="16">
        <v>3</v>
      </c>
      <c r="AE22" s="16">
        <v>3</v>
      </c>
      <c r="AF22" s="16">
        <v>3</v>
      </c>
      <c r="AG22" s="16">
        <v>3</v>
      </c>
      <c r="AH22" s="16">
        <v>3</v>
      </c>
      <c r="AI22" s="16">
        <v>3</v>
      </c>
      <c r="AJ22" s="16">
        <v>3</v>
      </c>
      <c r="AK22" s="16">
        <v>3</v>
      </c>
      <c r="AL22" s="16">
        <v>3</v>
      </c>
      <c r="AM22" s="16">
        <v>3</v>
      </c>
      <c r="AN22" s="16">
        <v>3</v>
      </c>
      <c r="AO22" s="16">
        <v>3</v>
      </c>
      <c r="AP22" s="16">
        <v>3</v>
      </c>
      <c r="AQ22" s="16"/>
      <c r="AR22" s="16"/>
      <c r="AS22" s="16"/>
      <c r="AT22" s="16"/>
      <c r="AU22" s="17"/>
      <c r="AV22" s="16"/>
      <c r="AW22" s="17">
        <f t="shared" si="1"/>
        <v>54</v>
      </c>
      <c r="AX22" s="17" t="s">
        <v>91</v>
      </c>
      <c r="AY22" s="17" t="s">
        <v>91</v>
      </c>
      <c r="AZ22" s="17" t="s">
        <v>91</v>
      </c>
      <c r="BA22" s="17" t="s">
        <v>91</v>
      </c>
      <c r="BB22" s="17" t="s">
        <v>91</v>
      </c>
      <c r="BC22" s="17" t="s">
        <v>91</v>
      </c>
      <c r="BD22" s="17" t="s">
        <v>91</v>
      </c>
      <c r="BE22" s="17" t="s">
        <v>91</v>
      </c>
      <c r="BF22" s="17" t="s">
        <v>91</v>
      </c>
      <c r="BG22" s="17">
        <f t="shared" si="2"/>
        <v>88</v>
      </c>
    </row>
    <row r="23" spans="1:59" s="45" customFormat="1" ht="18.75">
      <c r="A23" s="103"/>
      <c r="B23" s="48" t="s">
        <v>74</v>
      </c>
      <c r="C23" s="49" t="s">
        <v>117</v>
      </c>
      <c r="D23" s="4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4"/>
      <c r="X23" s="44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4"/>
      <c r="AV23" s="42"/>
      <c r="AW23" s="42"/>
      <c r="AX23" s="44"/>
      <c r="AY23" s="44"/>
      <c r="AZ23" s="44"/>
      <c r="BA23" s="44"/>
      <c r="BB23" s="44"/>
      <c r="BC23" s="44"/>
      <c r="BD23" s="44"/>
      <c r="BE23" s="44"/>
      <c r="BF23" s="44"/>
      <c r="BG23" s="44"/>
    </row>
    <row r="24" spans="1:59" ht="18.75" customHeight="1">
      <c r="A24" s="103"/>
      <c r="B24" s="88" t="s">
        <v>167</v>
      </c>
      <c r="C24" s="90" t="s">
        <v>168</v>
      </c>
      <c r="D24" s="38" t="s">
        <v>150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16">
        <v>2</v>
      </c>
      <c r="S24" s="16">
        <v>2</v>
      </c>
      <c r="T24" s="16">
        <v>2</v>
      </c>
      <c r="U24" s="16">
        <v>2</v>
      </c>
      <c r="V24" s="16">
        <f>SUM(E24:U24)</f>
        <v>34</v>
      </c>
      <c r="W24" s="17" t="s">
        <v>91</v>
      </c>
      <c r="X24" s="17" t="s">
        <v>91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6"/>
      <c r="AT24" s="16"/>
      <c r="AU24" s="17"/>
      <c r="AV24" s="16"/>
      <c r="AW24" s="17">
        <f aca="true" t="shared" si="3" ref="AW24:AW29">SUM(Y24:AV24)</f>
        <v>0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>
        <f t="shared" si="2"/>
        <v>34</v>
      </c>
    </row>
    <row r="25" spans="1:59" ht="18.75" customHeight="1">
      <c r="A25" s="103"/>
      <c r="B25" s="89"/>
      <c r="C25" s="91"/>
      <c r="D25" s="38" t="s">
        <v>149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  <c r="Q25" s="16">
        <v>2</v>
      </c>
      <c r="R25" s="16">
        <v>2</v>
      </c>
      <c r="S25" s="16">
        <v>2</v>
      </c>
      <c r="T25" s="16">
        <v>2</v>
      </c>
      <c r="U25" s="16">
        <v>2</v>
      </c>
      <c r="V25" s="16">
        <v>34</v>
      </c>
      <c r="W25" s="17" t="s">
        <v>91</v>
      </c>
      <c r="X25" s="17" t="s">
        <v>91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6"/>
      <c r="AT25" s="16"/>
      <c r="AU25" s="17"/>
      <c r="AV25" s="16"/>
      <c r="AW25" s="17">
        <f t="shared" si="3"/>
        <v>0</v>
      </c>
      <c r="AX25" s="17" t="s">
        <v>91</v>
      </c>
      <c r="AY25" s="17" t="s">
        <v>91</v>
      </c>
      <c r="AZ25" s="17" t="s">
        <v>91</v>
      </c>
      <c r="BA25" s="17" t="s">
        <v>91</v>
      </c>
      <c r="BB25" s="17" t="s">
        <v>91</v>
      </c>
      <c r="BC25" s="17" t="s">
        <v>91</v>
      </c>
      <c r="BD25" s="17" t="s">
        <v>91</v>
      </c>
      <c r="BE25" s="17" t="s">
        <v>91</v>
      </c>
      <c r="BF25" s="17" t="s">
        <v>91</v>
      </c>
      <c r="BG25" s="17">
        <f t="shared" si="2"/>
        <v>34</v>
      </c>
    </row>
    <row r="26" spans="1:59" ht="18.75" customHeight="1">
      <c r="A26" s="103"/>
      <c r="B26" s="88" t="s">
        <v>161</v>
      </c>
      <c r="C26" s="90" t="s">
        <v>112</v>
      </c>
      <c r="D26" s="38" t="s">
        <v>150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  <c r="R26" s="16">
        <v>2</v>
      </c>
      <c r="S26" s="16">
        <v>2</v>
      </c>
      <c r="T26" s="16">
        <v>2</v>
      </c>
      <c r="U26" s="16">
        <v>2</v>
      </c>
      <c r="V26" s="16">
        <f>SUM(E26:U26)</f>
        <v>34</v>
      </c>
      <c r="W26" s="17" t="s">
        <v>91</v>
      </c>
      <c r="X26" s="17" t="s">
        <v>91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16"/>
      <c r="AR26" s="16" t="s">
        <v>80</v>
      </c>
      <c r="AS26" s="16"/>
      <c r="AT26" s="16"/>
      <c r="AU26" s="17"/>
      <c r="AV26" s="16"/>
      <c r="AW26" s="17">
        <f t="shared" si="3"/>
        <v>18</v>
      </c>
      <c r="AX26" s="17" t="s">
        <v>91</v>
      </c>
      <c r="AY26" s="17" t="s">
        <v>91</v>
      </c>
      <c r="AZ26" s="17" t="s">
        <v>91</v>
      </c>
      <c r="BA26" s="17" t="s">
        <v>91</v>
      </c>
      <c r="BB26" s="17" t="s">
        <v>91</v>
      </c>
      <c r="BC26" s="17" t="s">
        <v>91</v>
      </c>
      <c r="BD26" s="17" t="s">
        <v>91</v>
      </c>
      <c r="BE26" s="17" t="s">
        <v>91</v>
      </c>
      <c r="BF26" s="17" t="s">
        <v>91</v>
      </c>
      <c r="BG26" s="17">
        <f t="shared" si="2"/>
        <v>52</v>
      </c>
    </row>
    <row r="27" spans="1:59" ht="18.75" customHeight="1">
      <c r="A27" s="103"/>
      <c r="B27" s="89"/>
      <c r="C27" s="91"/>
      <c r="D27" s="38" t="s">
        <v>149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16">
        <v>2</v>
      </c>
      <c r="Q27" s="16">
        <v>2</v>
      </c>
      <c r="R27" s="16">
        <v>2</v>
      </c>
      <c r="S27" s="16">
        <v>2</v>
      </c>
      <c r="T27" s="16">
        <v>2</v>
      </c>
      <c r="U27" s="16">
        <v>2</v>
      </c>
      <c r="V27" s="16">
        <v>34</v>
      </c>
      <c r="W27" s="17" t="s">
        <v>91</v>
      </c>
      <c r="X27" s="17" t="s">
        <v>91</v>
      </c>
      <c r="Y27" s="16">
        <v>2</v>
      </c>
      <c r="Z27" s="16">
        <v>2</v>
      </c>
      <c r="AA27" s="16">
        <v>2</v>
      </c>
      <c r="AB27" s="16">
        <v>2</v>
      </c>
      <c r="AC27" s="16">
        <v>2</v>
      </c>
      <c r="AD27" s="16">
        <v>2</v>
      </c>
      <c r="AE27" s="16">
        <v>2</v>
      </c>
      <c r="AF27" s="16">
        <v>2</v>
      </c>
      <c r="AG27" s="16">
        <v>2</v>
      </c>
      <c r="AH27" s="16">
        <v>2</v>
      </c>
      <c r="AI27" s="16">
        <v>2</v>
      </c>
      <c r="AJ27" s="16">
        <v>2</v>
      </c>
      <c r="AK27" s="16">
        <v>2</v>
      </c>
      <c r="AL27" s="16">
        <v>2</v>
      </c>
      <c r="AM27" s="16">
        <v>2</v>
      </c>
      <c r="AN27" s="16">
        <v>2</v>
      </c>
      <c r="AO27" s="16">
        <v>2</v>
      </c>
      <c r="AP27" s="16">
        <v>2</v>
      </c>
      <c r="AQ27" s="16"/>
      <c r="AR27" s="16"/>
      <c r="AS27" s="16"/>
      <c r="AT27" s="16"/>
      <c r="AU27" s="17"/>
      <c r="AV27" s="16"/>
      <c r="AW27" s="17">
        <f t="shared" si="3"/>
        <v>36</v>
      </c>
      <c r="AX27" s="17" t="s">
        <v>91</v>
      </c>
      <c r="AY27" s="17" t="s">
        <v>91</v>
      </c>
      <c r="AZ27" s="17" t="s">
        <v>91</v>
      </c>
      <c r="BA27" s="17" t="s">
        <v>91</v>
      </c>
      <c r="BB27" s="17" t="s">
        <v>91</v>
      </c>
      <c r="BC27" s="17" t="s">
        <v>91</v>
      </c>
      <c r="BD27" s="17" t="s">
        <v>91</v>
      </c>
      <c r="BE27" s="17" t="s">
        <v>91</v>
      </c>
      <c r="BF27" s="17" t="s">
        <v>91</v>
      </c>
      <c r="BG27" s="17">
        <f t="shared" si="2"/>
        <v>70</v>
      </c>
    </row>
    <row r="28" spans="1:59" ht="20.25" customHeight="1">
      <c r="A28" s="103"/>
      <c r="B28" s="88" t="s">
        <v>162</v>
      </c>
      <c r="C28" s="90" t="s">
        <v>113</v>
      </c>
      <c r="D28" s="38" t="s">
        <v>150</v>
      </c>
      <c r="E28" s="16">
        <v>2</v>
      </c>
      <c r="F28" s="16">
        <v>2</v>
      </c>
      <c r="G28" s="16">
        <v>2</v>
      </c>
      <c r="H28" s="16">
        <v>2</v>
      </c>
      <c r="I28" s="16">
        <v>2</v>
      </c>
      <c r="J28" s="16">
        <v>2</v>
      </c>
      <c r="K28" s="16">
        <v>2</v>
      </c>
      <c r="L28" s="16">
        <v>2</v>
      </c>
      <c r="M28" s="16">
        <v>2</v>
      </c>
      <c r="N28" s="16">
        <v>2</v>
      </c>
      <c r="O28" s="16">
        <v>2</v>
      </c>
      <c r="P28" s="16">
        <v>2</v>
      </c>
      <c r="Q28" s="16">
        <v>2</v>
      </c>
      <c r="R28" s="16">
        <v>2</v>
      </c>
      <c r="S28" s="16">
        <v>2</v>
      </c>
      <c r="T28" s="16">
        <v>2</v>
      </c>
      <c r="U28" s="16">
        <v>2</v>
      </c>
      <c r="V28" s="16">
        <f t="shared" si="0"/>
        <v>34</v>
      </c>
      <c r="W28" s="17" t="s">
        <v>91</v>
      </c>
      <c r="X28" s="17" t="s">
        <v>91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1</v>
      </c>
      <c r="AL28" s="16">
        <v>1</v>
      </c>
      <c r="AM28" s="16">
        <v>1</v>
      </c>
      <c r="AN28" s="16">
        <v>1</v>
      </c>
      <c r="AO28" s="16">
        <v>1</v>
      </c>
      <c r="AP28" s="16">
        <v>1</v>
      </c>
      <c r="AQ28" s="16"/>
      <c r="AR28" s="16" t="s">
        <v>80</v>
      </c>
      <c r="AS28" s="16"/>
      <c r="AT28" s="16"/>
      <c r="AU28" s="17"/>
      <c r="AV28" s="16"/>
      <c r="AW28" s="17">
        <f t="shared" si="3"/>
        <v>18</v>
      </c>
      <c r="AX28" s="17" t="s">
        <v>91</v>
      </c>
      <c r="AY28" s="17" t="s">
        <v>91</v>
      </c>
      <c r="AZ28" s="17" t="s">
        <v>91</v>
      </c>
      <c r="BA28" s="17" t="s">
        <v>91</v>
      </c>
      <c r="BB28" s="17" t="s">
        <v>91</v>
      </c>
      <c r="BC28" s="17" t="s">
        <v>91</v>
      </c>
      <c r="BD28" s="17" t="s">
        <v>91</v>
      </c>
      <c r="BE28" s="17" t="s">
        <v>91</v>
      </c>
      <c r="BF28" s="17" t="s">
        <v>91</v>
      </c>
      <c r="BG28" s="17">
        <f t="shared" si="2"/>
        <v>52</v>
      </c>
    </row>
    <row r="29" spans="1:59" ht="26.25" customHeight="1">
      <c r="A29" s="103"/>
      <c r="B29" s="89"/>
      <c r="C29" s="91"/>
      <c r="D29" s="38" t="s">
        <v>149</v>
      </c>
      <c r="E29" s="16">
        <v>2</v>
      </c>
      <c r="F29" s="16">
        <v>2</v>
      </c>
      <c r="G29" s="16">
        <v>2</v>
      </c>
      <c r="H29" s="16">
        <v>2</v>
      </c>
      <c r="I29" s="16">
        <v>2</v>
      </c>
      <c r="J29" s="16">
        <v>2</v>
      </c>
      <c r="K29" s="16">
        <v>2</v>
      </c>
      <c r="L29" s="16">
        <v>2</v>
      </c>
      <c r="M29" s="16">
        <v>2</v>
      </c>
      <c r="N29" s="16">
        <v>2</v>
      </c>
      <c r="O29" s="16">
        <v>2</v>
      </c>
      <c r="P29" s="16">
        <v>2</v>
      </c>
      <c r="Q29" s="16">
        <v>2</v>
      </c>
      <c r="R29" s="16">
        <v>2</v>
      </c>
      <c r="S29" s="16">
        <v>2</v>
      </c>
      <c r="T29" s="16">
        <v>2</v>
      </c>
      <c r="U29" s="16">
        <v>2</v>
      </c>
      <c r="V29" s="16">
        <v>34</v>
      </c>
      <c r="W29" s="17" t="s">
        <v>91</v>
      </c>
      <c r="X29" s="17" t="s">
        <v>91</v>
      </c>
      <c r="Y29" s="16">
        <v>2</v>
      </c>
      <c r="Z29" s="16">
        <v>2</v>
      </c>
      <c r="AA29" s="16">
        <v>2</v>
      </c>
      <c r="AB29" s="16">
        <v>2</v>
      </c>
      <c r="AC29" s="16">
        <v>2</v>
      </c>
      <c r="AD29" s="16">
        <v>2</v>
      </c>
      <c r="AE29" s="16">
        <v>2</v>
      </c>
      <c r="AF29" s="16">
        <v>2</v>
      </c>
      <c r="AG29" s="16">
        <v>2</v>
      </c>
      <c r="AH29" s="16">
        <v>2</v>
      </c>
      <c r="AI29" s="16">
        <v>2</v>
      </c>
      <c r="AJ29" s="16">
        <v>2</v>
      </c>
      <c r="AK29" s="16">
        <v>2</v>
      </c>
      <c r="AL29" s="16">
        <v>2</v>
      </c>
      <c r="AM29" s="16">
        <v>2</v>
      </c>
      <c r="AN29" s="16">
        <v>2</v>
      </c>
      <c r="AO29" s="16">
        <v>2</v>
      </c>
      <c r="AP29" s="16">
        <v>2</v>
      </c>
      <c r="AQ29" s="16"/>
      <c r="AR29" s="16"/>
      <c r="AS29" s="16"/>
      <c r="AT29" s="16"/>
      <c r="AU29" s="17"/>
      <c r="AV29" s="16"/>
      <c r="AW29" s="17">
        <f t="shared" si="3"/>
        <v>36</v>
      </c>
      <c r="AX29" s="17" t="s">
        <v>91</v>
      </c>
      <c r="AY29" s="17" t="s">
        <v>91</v>
      </c>
      <c r="AZ29" s="17" t="s">
        <v>91</v>
      </c>
      <c r="BA29" s="17" t="s">
        <v>91</v>
      </c>
      <c r="BB29" s="17" t="s">
        <v>91</v>
      </c>
      <c r="BC29" s="17" t="s">
        <v>91</v>
      </c>
      <c r="BD29" s="17" t="s">
        <v>91</v>
      </c>
      <c r="BE29" s="17" t="s">
        <v>91</v>
      </c>
      <c r="BF29" s="17" t="s">
        <v>91</v>
      </c>
      <c r="BG29" s="17">
        <f t="shared" si="2"/>
        <v>70</v>
      </c>
    </row>
    <row r="30" spans="1:59" s="45" customFormat="1" ht="18.75">
      <c r="A30" s="103"/>
      <c r="B30" s="49" t="s">
        <v>123</v>
      </c>
      <c r="C30" s="49" t="s">
        <v>73</v>
      </c>
      <c r="D30" s="49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/>
      <c r="X30" s="44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4"/>
      <c r="AV30" s="42"/>
      <c r="AW30" s="42"/>
      <c r="AX30" s="44"/>
      <c r="AY30" s="44"/>
      <c r="AZ30" s="44"/>
      <c r="BA30" s="44"/>
      <c r="BB30" s="44"/>
      <c r="BC30" s="44"/>
      <c r="BD30" s="44"/>
      <c r="BE30" s="44"/>
      <c r="BF30" s="44"/>
      <c r="BG30" s="44"/>
    </row>
    <row r="31" spans="1:59" ht="26.25" customHeight="1">
      <c r="A31" s="103"/>
      <c r="B31" s="88" t="s">
        <v>118</v>
      </c>
      <c r="C31" s="90" t="s">
        <v>164</v>
      </c>
      <c r="D31" s="38" t="s">
        <v>150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7" t="s">
        <v>91</v>
      </c>
      <c r="X31" s="17" t="s">
        <v>91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1</v>
      </c>
      <c r="AI31" s="16">
        <v>1</v>
      </c>
      <c r="AJ31" s="16">
        <v>1</v>
      </c>
      <c r="AK31" s="16">
        <v>1</v>
      </c>
      <c r="AL31" s="16">
        <v>1</v>
      </c>
      <c r="AM31" s="16">
        <v>1</v>
      </c>
      <c r="AN31" s="16">
        <v>1</v>
      </c>
      <c r="AO31" s="16">
        <v>1</v>
      </c>
      <c r="AP31" s="16">
        <v>1</v>
      </c>
      <c r="AQ31" s="16"/>
      <c r="AR31" s="16"/>
      <c r="AS31" s="16"/>
      <c r="AT31" s="16"/>
      <c r="AU31" s="17"/>
      <c r="AV31" s="16"/>
      <c r="AW31" s="17">
        <f aca="true" t="shared" si="4" ref="AW31:AW36">SUM(Y31:AV31)</f>
        <v>18</v>
      </c>
      <c r="AX31" s="17" t="s">
        <v>91</v>
      </c>
      <c r="AY31" s="17" t="s">
        <v>91</v>
      </c>
      <c r="AZ31" s="17" t="s">
        <v>91</v>
      </c>
      <c r="BA31" s="17" t="s">
        <v>91</v>
      </c>
      <c r="BB31" s="17" t="s">
        <v>91</v>
      </c>
      <c r="BC31" s="17" t="s">
        <v>91</v>
      </c>
      <c r="BD31" s="17" t="s">
        <v>91</v>
      </c>
      <c r="BE31" s="17" t="s">
        <v>91</v>
      </c>
      <c r="BF31" s="17" t="s">
        <v>91</v>
      </c>
      <c r="BG31" s="17">
        <f t="shared" si="2"/>
        <v>18</v>
      </c>
    </row>
    <row r="32" spans="1:59" ht="27" customHeight="1">
      <c r="A32" s="103"/>
      <c r="B32" s="89"/>
      <c r="C32" s="91"/>
      <c r="D32" s="38" t="s">
        <v>149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7" t="s">
        <v>91</v>
      </c>
      <c r="X32" s="17" t="s">
        <v>91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7"/>
      <c r="AV32" s="16"/>
      <c r="AW32" s="17">
        <f t="shared" si="4"/>
        <v>0</v>
      </c>
      <c r="AX32" s="17" t="s">
        <v>91</v>
      </c>
      <c r="AY32" s="17" t="s">
        <v>91</v>
      </c>
      <c r="AZ32" s="17" t="s">
        <v>91</v>
      </c>
      <c r="BA32" s="17" t="s">
        <v>91</v>
      </c>
      <c r="BB32" s="17" t="s">
        <v>91</v>
      </c>
      <c r="BC32" s="17" t="s">
        <v>91</v>
      </c>
      <c r="BD32" s="17" t="s">
        <v>91</v>
      </c>
      <c r="BE32" s="17" t="s">
        <v>91</v>
      </c>
      <c r="BF32" s="17" t="s">
        <v>91</v>
      </c>
      <c r="BG32" s="17">
        <f t="shared" si="2"/>
        <v>0</v>
      </c>
    </row>
    <row r="33" spans="1:59" ht="27" customHeight="1">
      <c r="A33" s="103"/>
      <c r="B33" s="88" t="s">
        <v>165</v>
      </c>
      <c r="C33" s="90" t="s">
        <v>166</v>
      </c>
      <c r="D33" s="38" t="s">
        <v>150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7" t="s">
        <v>91</v>
      </c>
      <c r="X33" s="17" t="s">
        <v>91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1</v>
      </c>
      <c r="AK33" s="16">
        <v>1</v>
      </c>
      <c r="AL33" s="16">
        <v>1</v>
      </c>
      <c r="AM33" s="16">
        <v>1</v>
      </c>
      <c r="AN33" s="16">
        <v>1</v>
      </c>
      <c r="AO33" s="16">
        <v>1</v>
      </c>
      <c r="AP33" s="16">
        <v>1</v>
      </c>
      <c r="AQ33" s="16"/>
      <c r="AR33" s="16"/>
      <c r="AS33" s="16"/>
      <c r="AT33" s="16"/>
      <c r="AU33" s="17"/>
      <c r="AV33" s="16"/>
      <c r="AW33" s="17">
        <f t="shared" si="4"/>
        <v>18</v>
      </c>
      <c r="AX33" s="17" t="s">
        <v>91</v>
      </c>
      <c r="AY33" s="17" t="s">
        <v>91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 t="s">
        <v>91</v>
      </c>
      <c r="BE33" s="17" t="s">
        <v>91</v>
      </c>
      <c r="BF33" s="17" t="s">
        <v>91</v>
      </c>
      <c r="BG33" s="17">
        <f t="shared" si="2"/>
        <v>18</v>
      </c>
    </row>
    <row r="34" spans="1:59" ht="27" customHeight="1">
      <c r="A34" s="103"/>
      <c r="B34" s="89"/>
      <c r="C34" s="91"/>
      <c r="D34" s="38" t="s">
        <v>149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7" t="s">
        <v>91</v>
      </c>
      <c r="X34" s="17" t="s">
        <v>91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7"/>
      <c r="AV34" s="16"/>
      <c r="AW34" s="17">
        <f t="shared" si="4"/>
        <v>0</v>
      </c>
      <c r="AX34" s="17" t="s">
        <v>91</v>
      </c>
      <c r="AY34" s="17" t="s">
        <v>91</v>
      </c>
      <c r="AZ34" s="17" t="s">
        <v>91</v>
      </c>
      <c r="BA34" s="17" t="s">
        <v>91</v>
      </c>
      <c r="BB34" s="17" t="s">
        <v>91</v>
      </c>
      <c r="BC34" s="17" t="s">
        <v>91</v>
      </c>
      <c r="BD34" s="17" t="s">
        <v>91</v>
      </c>
      <c r="BE34" s="17" t="s">
        <v>91</v>
      </c>
      <c r="BF34" s="17" t="s">
        <v>91</v>
      </c>
      <c r="BG34" s="17">
        <f t="shared" si="2"/>
        <v>0</v>
      </c>
    </row>
    <row r="35" spans="1:59" ht="87" customHeight="1">
      <c r="A35" s="103"/>
      <c r="B35" s="38" t="s">
        <v>140</v>
      </c>
      <c r="C35" s="39" t="s">
        <v>144</v>
      </c>
      <c r="D35" s="3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>SUM(E35:U35)</f>
        <v>0</v>
      </c>
      <c r="W35" s="17" t="s">
        <v>91</v>
      </c>
      <c r="X35" s="17" t="s">
        <v>91</v>
      </c>
      <c r="Y35" s="16" t="s">
        <v>151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36</v>
      </c>
      <c r="AT35" s="16">
        <v>36</v>
      </c>
      <c r="AU35" s="17"/>
      <c r="AV35" s="16"/>
      <c r="AW35" s="17">
        <f t="shared" si="4"/>
        <v>72</v>
      </c>
      <c r="AX35" s="17" t="s">
        <v>91</v>
      </c>
      <c r="AY35" s="17" t="s">
        <v>91</v>
      </c>
      <c r="AZ35" s="17" t="s">
        <v>91</v>
      </c>
      <c r="BA35" s="17" t="s">
        <v>91</v>
      </c>
      <c r="BB35" s="17" t="s">
        <v>91</v>
      </c>
      <c r="BC35" s="17" t="s">
        <v>91</v>
      </c>
      <c r="BD35" s="17" t="s">
        <v>91</v>
      </c>
      <c r="BE35" s="17" t="s">
        <v>91</v>
      </c>
      <c r="BF35" s="17" t="s">
        <v>91</v>
      </c>
      <c r="BG35" s="17">
        <f t="shared" si="2"/>
        <v>72</v>
      </c>
    </row>
    <row r="36" spans="1:59" ht="37.5">
      <c r="A36" s="103"/>
      <c r="B36" s="38" t="s">
        <v>139</v>
      </c>
      <c r="C36" s="39" t="s">
        <v>119</v>
      </c>
      <c r="D36" s="3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f t="shared" si="0"/>
        <v>0</v>
      </c>
      <c r="W36" s="17" t="s">
        <v>91</v>
      </c>
      <c r="X36" s="17" t="s">
        <v>91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7">
        <v>36</v>
      </c>
      <c r="AV36" s="16">
        <v>36</v>
      </c>
      <c r="AW36" s="17">
        <f t="shared" si="4"/>
        <v>72</v>
      </c>
      <c r="AX36" s="17" t="s">
        <v>91</v>
      </c>
      <c r="AY36" s="17" t="s">
        <v>91</v>
      </c>
      <c r="AZ36" s="17" t="s">
        <v>91</v>
      </c>
      <c r="BA36" s="17" t="s">
        <v>91</v>
      </c>
      <c r="BB36" s="17" t="s">
        <v>91</v>
      </c>
      <c r="BC36" s="17" t="s">
        <v>91</v>
      </c>
      <c r="BD36" s="17" t="s">
        <v>91</v>
      </c>
      <c r="BE36" s="17" t="s">
        <v>91</v>
      </c>
      <c r="BF36" s="17" t="s">
        <v>91</v>
      </c>
      <c r="BG36" s="17">
        <f t="shared" si="2"/>
        <v>72</v>
      </c>
    </row>
    <row r="37" spans="1:59" s="19" customFormat="1" ht="18.75">
      <c r="A37" s="67"/>
      <c r="B37" s="114" t="s">
        <v>152</v>
      </c>
      <c r="C37" s="115"/>
      <c r="D37" s="115"/>
      <c r="E37" s="68">
        <f aca="true" t="shared" si="5" ref="E37:V37">E7+E9+E11+E13+E15+E17+E19+E21+E26+E28+E24+E35+E36</f>
        <v>16</v>
      </c>
      <c r="F37" s="68">
        <f t="shared" si="5"/>
        <v>16</v>
      </c>
      <c r="G37" s="68">
        <f t="shared" si="5"/>
        <v>16</v>
      </c>
      <c r="H37" s="68">
        <f t="shared" si="5"/>
        <v>16</v>
      </c>
      <c r="I37" s="68">
        <f t="shared" si="5"/>
        <v>16</v>
      </c>
      <c r="J37" s="68">
        <f t="shared" si="5"/>
        <v>16</v>
      </c>
      <c r="K37" s="68">
        <f t="shared" si="5"/>
        <v>16</v>
      </c>
      <c r="L37" s="68">
        <f t="shared" si="5"/>
        <v>16</v>
      </c>
      <c r="M37" s="68">
        <f t="shared" si="5"/>
        <v>16</v>
      </c>
      <c r="N37" s="68">
        <f t="shared" si="5"/>
        <v>16</v>
      </c>
      <c r="O37" s="68">
        <f t="shared" si="5"/>
        <v>16</v>
      </c>
      <c r="P37" s="68">
        <f t="shared" si="5"/>
        <v>16</v>
      </c>
      <c r="Q37" s="68">
        <f t="shared" si="5"/>
        <v>16</v>
      </c>
      <c r="R37" s="68">
        <f t="shared" si="5"/>
        <v>16</v>
      </c>
      <c r="S37" s="68">
        <f t="shared" si="5"/>
        <v>16</v>
      </c>
      <c r="T37" s="68">
        <f t="shared" si="5"/>
        <v>16</v>
      </c>
      <c r="U37" s="68">
        <f t="shared" si="5"/>
        <v>16</v>
      </c>
      <c r="V37" s="68">
        <f t="shared" si="5"/>
        <v>272</v>
      </c>
      <c r="W37" s="17" t="s">
        <v>91</v>
      </c>
      <c r="X37" s="17" t="s">
        <v>91</v>
      </c>
      <c r="Y37" s="73">
        <f>Y7+Y9+Y11+Y13+Y15+Y17+Y19+Y26+Y21+Y28+Y31+Y33</f>
        <v>16</v>
      </c>
      <c r="Z37" s="73">
        <f aca="true" t="shared" si="6" ref="Z37:AP37">Z7+Z9+Z11+Z13+Z15+Z17+Z19+Z26+Z21+Z28+Z31+Z33</f>
        <v>16</v>
      </c>
      <c r="AA37" s="73">
        <f t="shared" si="6"/>
        <v>16</v>
      </c>
      <c r="AB37" s="73">
        <f t="shared" si="6"/>
        <v>16</v>
      </c>
      <c r="AC37" s="73">
        <f t="shared" si="6"/>
        <v>16</v>
      </c>
      <c r="AD37" s="73">
        <f t="shared" si="6"/>
        <v>16</v>
      </c>
      <c r="AE37" s="73">
        <f t="shared" si="6"/>
        <v>16</v>
      </c>
      <c r="AF37" s="73">
        <f t="shared" si="6"/>
        <v>16</v>
      </c>
      <c r="AG37" s="73">
        <f t="shared" si="6"/>
        <v>16</v>
      </c>
      <c r="AH37" s="73">
        <f t="shared" si="6"/>
        <v>16</v>
      </c>
      <c r="AI37" s="73">
        <f t="shared" si="6"/>
        <v>16</v>
      </c>
      <c r="AJ37" s="73">
        <f t="shared" si="6"/>
        <v>16</v>
      </c>
      <c r="AK37" s="73">
        <f t="shared" si="6"/>
        <v>16</v>
      </c>
      <c r="AL37" s="73">
        <f t="shared" si="6"/>
        <v>16</v>
      </c>
      <c r="AM37" s="73">
        <f t="shared" si="6"/>
        <v>16</v>
      </c>
      <c r="AN37" s="73">
        <f t="shared" si="6"/>
        <v>16</v>
      </c>
      <c r="AO37" s="73">
        <f t="shared" si="6"/>
        <v>16</v>
      </c>
      <c r="AP37" s="73">
        <f t="shared" si="6"/>
        <v>16</v>
      </c>
      <c r="AQ37" s="68">
        <v>36</v>
      </c>
      <c r="AR37" s="68">
        <v>36</v>
      </c>
      <c r="AS37" s="68">
        <f>AS7+AS9+AS11+AS13+AS15+AS17+AS19+AS21+AS24+AS28+AS31+AS35+AS36</f>
        <v>36</v>
      </c>
      <c r="AT37" s="68">
        <f>AT7+AT9+AT11+AT13+AT15+AT17+AT19+AT21+AT24+AT28+AT31+AT35+AT36</f>
        <v>36</v>
      </c>
      <c r="AU37" s="68">
        <f>AU7+AU9+AU11+AU13+AU15+AU17+AU19+AU21+AU24+AU28+AU31+AU35+AU36</f>
        <v>36</v>
      </c>
      <c r="AV37" s="68">
        <f>AV7+AV9+AV11+AV13+AV15+AV17+AV19+AV21+AV24+AV28+AV31+AV35+AV36</f>
        <v>36</v>
      </c>
      <c r="AW37" s="68">
        <f>AW7+AW9+AW11+AW13+AW15+AW17+AW19+AW21+AW26+AW28+AW31+AW35+AW36+AW33+AW24+AQ37+AR37</f>
        <v>504</v>
      </c>
      <c r="AX37" s="17"/>
      <c r="AY37" s="17"/>
      <c r="AZ37" s="17"/>
      <c r="BA37" s="17"/>
      <c r="BB37" s="17"/>
      <c r="BC37" s="17"/>
      <c r="BD37" s="17"/>
      <c r="BE37" s="17"/>
      <c r="BF37" s="17"/>
      <c r="BG37" s="68">
        <f>BG7+BG9+BG11+BG13+BG15+BG17+BG19+BG21+BG26+BG28+BG31+BG35+BG36+BG33+BG24</f>
        <v>704</v>
      </c>
    </row>
    <row r="38" spans="1:59" s="71" customFormat="1" ht="18.75">
      <c r="A38" s="70"/>
      <c r="B38" s="116" t="s">
        <v>153</v>
      </c>
      <c r="C38" s="117"/>
      <c r="D38" s="117"/>
      <c r="E38" s="69">
        <f aca="true" t="shared" si="7" ref="E38:V38">E8+E10+E12+E14+E16+E18+E20+E22+E27+E29+E25</f>
        <v>20</v>
      </c>
      <c r="F38" s="69">
        <f t="shared" si="7"/>
        <v>20</v>
      </c>
      <c r="G38" s="69">
        <f t="shared" si="7"/>
        <v>20</v>
      </c>
      <c r="H38" s="69">
        <f t="shared" si="7"/>
        <v>20</v>
      </c>
      <c r="I38" s="69">
        <f t="shared" si="7"/>
        <v>20</v>
      </c>
      <c r="J38" s="69">
        <f t="shared" si="7"/>
        <v>20</v>
      </c>
      <c r="K38" s="69">
        <f t="shared" si="7"/>
        <v>20</v>
      </c>
      <c r="L38" s="69">
        <f t="shared" si="7"/>
        <v>20</v>
      </c>
      <c r="M38" s="69">
        <f t="shared" si="7"/>
        <v>20</v>
      </c>
      <c r="N38" s="69">
        <f t="shared" si="7"/>
        <v>20</v>
      </c>
      <c r="O38" s="69">
        <f t="shared" si="7"/>
        <v>20</v>
      </c>
      <c r="P38" s="69">
        <f t="shared" si="7"/>
        <v>20</v>
      </c>
      <c r="Q38" s="69">
        <f t="shared" si="7"/>
        <v>20</v>
      </c>
      <c r="R38" s="69">
        <f t="shared" si="7"/>
        <v>20</v>
      </c>
      <c r="S38" s="69">
        <f t="shared" si="7"/>
        <v>20</v>
      </c>
      <c r="T38" s="69">
        <f t="shared" si="7"/>
        <v>20</v>
      </c>
      <c r="U38" s="69">
        <f t="shared" si="7"/>
        <v>20</v>
      </c>
      <c r="V38" s="69">
        <f t="shared" si="7"/>
        <v>340</v>
      </c>
      <c r="W38" s="17" t="s">
        <v>91</v>
      </c>
      <c r="X38" s="17" t="s">
        <v>91</v>
      </c>
      <c r="Y38" s="69">
        <f aca="true" t="shared" si="8" ref="Y38:AP38">Y8+Y10+Y12+Y14+Y16+Y18+Y20+Y22+Y27+Y29+Y32</f>
        <v>20</v>
      </c>
      <c r="Z38" s="69">
        <f t="shared" si="8"/>
        <v>20</v>
      </c>
      <c r="AA38" s="69">
        <f t="shared" si="8"/>
        <v>20</v>
      </c>
      <c r="AB38" s="69">
        <f t="shared" si="8"/>
        <v>20</v>
      </c>
      <c r="AC38" s="69">
        <f t="shared" si="8"/>
        <v>20</v>
      </c>
      <c r="AD38" s="69">
        <f t="shared" si="8"/>
        <v>20</v>
      </c>
      <c r="AE38" s="69">
        <f t="shared" si="8"/>
        <v>20</v>
      </c>
      <c r="AF38" s="69">
        <f t="shared" si="8"/>
        <v>20</v>
      </c>
      <c r="AG38" s="69">
        <f t="shared" si="8"/>
        <v>20</v>
      </c>
      <c r="AH38" s="69">
        <f t="shared" si="8"/>
        <v>20</v>
      </c>
      <c r="AI38" s="69">
        <f t="shared" si="8"/>
        <v>20</v>
      </c>
      <c r="AJ38" s="69">
        <f t="shared" si="8"/>
        <v>20</v>
      </c>
      <c r="AK38" s="69">
        <f t="shared" si="8"/>
        <v>20</v>
      </c>
      <c r="AL38" s="69">
        <f t="shared" si="8"/>
        <v>20</v>
      </c>
      <c r="AM38" s="69">
        <f t="shared" si="8"/>
        <v>20</v>
      </c>
      <c r="AN38" s="69">
        <f t="shared" si="8"/>
        <v>20</v>
      </c>
      <c r="AO38" s="69">
        <f t="shared" si="8"/>
        <v>20</v>
      </c>
      <c r="AP38" s="69">
        <f t="shared" si="8"/>
        <v>20</v>
      </c>
      <c r="AQ38" s="69"/>
      <c r="AR38" s="69"/>
      <c r="AS38" s="69">
        <f>AS8+AS10+AS12+AS14+AS16+AS18+AS20+AS22+AS25+AS29+AS32</f>
        <v>0</v>
      </c>
      <c r="AT38" s="69">
        <f>AT8+AT10+AT12+AT14+AT16+AT18+AT20+AT22+AT25+AT29+AT32</f>
        <v>0</v>
      </c>
      <c r="AU38" s="69">
        <f>AU8+AU10+AU12+AU14+AU16+AU18+AU20+AU22+AU25+AU29+AU32</f>
        <v>0</v>
      </c>
      <c r="AV38" s="69">
        <f>AV8+AV10+AV12+AV14+AV16+AV18+AV20+AV22+AV25+AV29+AV32</f>
        <v>0</v>
      </c>
      <c r="AW38" s="69">
        <f>AW8+AW10+AW12+AW14+AW16+AW18+AW20+AW22+AW27+AW29+AW32+AW34</f>
        <v>360</v>
      </c>
      <c r="AX38" s="22"/>
      <c r="AY38" s="22"/>
      <c r="AZ38" s="22"/>
      <c r="BA38" s="22"/>
      <c r="BB38" s="22"/>
      <c r="BC38" s="22"/>
      <c r="BD38" s="22"/>
      <c r="BE38" s="22"/>
      <c r="BF38" s="22"/>
      <c r="BG38" s="69">
        <f>BG8+BG10+BG12+BG14+BG16+BG18+BG20+BG22+BG27+BG29+BG32+BG34+BG25</f>
        <v>700</v>
      </c>
    </row>
    <row r="39" spans="1:59" s="71" customFormat="1" ht="37.5" customHeight="1">
      <c r="A39" s="22"/>
      <c r="B39" s="111" t="s">
        <v>154</v>
      </c>
      <c r="C39" s="112"/>
      <c r="D39" s="113"/>
      <c r="E39" s="72">
        <f>E37+E38</f>
        <v>36</v>
      </c>
      <c r="F39" s="72">
        <f aca="true" t="shared" si="9" ref="F39:V39">F37+F38</f>
        <v>36</v>
      </c>
      <c r="G39" s="72">
        <f t="shared" si="9"/>
        <v>36</v>
      </c>
      <c r="H39" s="72">
        <f t="shared" si="9"/>
        <v>36</v>
      </c>
      <c r="I39" s="72">
        <f t="shared" si="9"/>
        <v>36</v>
      </c>
      <c r="J39" s="72">
        <f t="shared" si="9"/>
        <v>36</v>
      </c>
      <c r="K39" s="72">
        <f t="shared" si="9"/>
        <v>36</v>
      </c>
      <c r="L39" s="72">
        <f t="shared" si="9"/>
        <v>36</v>
      </c>
      <c r="M39" s="72">
        <f t="shared" si="9"/>
        <v>36</v>
      </c>
      <c r="N39" s="72">
        <f t="shared" si="9"/>
        <v>36</v>
      </c>
      <c r="O39" s="72">
        <f t="shared" si="9"/>
        <v>36</v>
      </c>
      <c r="P39" s="72">
        <f t="shared" si="9"/>
        <v>36</v>
      </c>
      <c r="Q39" s="72">
        <f t="shared" si="9"/>
        <v>36</v>
      </c>
      <c r="R39" s="72">
        <f t="shared" si="9"/>
        <v>36</v>
      </c>
      <c r="S39" s="72">
        <f t="shared" si="9"/>
        <v>36</v>
      </c>
      <c r="T39" s="72">
        <f t="shared" si="9"/>
        <v>36</v>
      </c>
      <c r="U39" s="72">
        <f t="shared" si="9"/>
        <v>36</v>
      </c>
      <c r="V39" s="72">
        <f t="shared" si="9"/>
        <v>612</v>
      </c>
      <c r="W39" s="17" t="s">
        <v>91</v>
      </c>
      <c r="X39" s="17" t="s">
        <v>91</v>
      </c>
      <c r="Y39" s="72">
        <f aca="true" t="shared" si="10" ref="Y39:AP39">Y37+Y38</f>
        <v>36</v>
      </c>
      <c r="Z39" s="72">
        <f t="shared" si="10"/>
        <v>36</v>
      </c>
      <c r="AA39" s="72">
        <f t="shared" si="10"/>
        <v>36</v>
      </c>
      <c r="AB39" s="72">
        <f t="shared" si="10"/>
        <v>36</v>
      </c>
      <c r="AC39" s="72">
        <f t="shared" si="10"/>
        <v>36</v>
      </c>
      <c r="AD39" s="72">
        <f t="shared" si="10"/>
        <v>36</v>
      </c>
      <c r="AE39" s="72">
        <f t="shared" si="10"/>
        <v>36</v>
      </c>
      <c r="AF39" s="72">
        <f t="shared" si="10"/>
        <v>36</v>
      </c>
      <c r="AG39" s="72">
        <f t="shared" si="10"/>
        <v>36</v>
      </c>
      <c r="AH39" s="72">
        <f t="shared" si="10"/>
        <v>36</v>
      </c>
      <c r="AI39" s="72">
        <f t="shared" si="10"/>
        <v>36</v>
      </c>
      <c r="AJ39" s="72">
        <f t="shared" si="10"/>
        <v>36</v>
      </c>
      <c r="AK39" s="72">
        <f t="shared" si="10"/>
        <v>36</v>
      </c>
      <c r="AL39" s="72">
        <f t="shared" si="10"/>
        <v>36</v>
      </c>
      <c r="AM39" s="72">
        <f t="shared" si="10"/>
        <v>36</v>
      </c>
      <c r="AN39" s="72">
        <f t="shared" si="10"/>
        <v>36</v>
      </c>
      <c r="AO39" s="72">
        <f t="shared" si="10"/>
        <v>36</v>
      </c>
      <c r="AP39" s="72">
        <f t="shared" si="10"/>
        <v>36</v>
      </c>
      <c r="AQ39" s="72" t="s">
        <v>155</v>
      </c>
      <c r="AR39" s="72" t="s">
        <v>155</v>
      </c>
      <c r="AS39" s="72">
        <f>AS37+AS38</f>
        <v>36</v>
      </c>
      <c r="AT39" s="72">
        <f>AT37+AT38</f>
        <v>36</v>
      </c>
      <c r="AU39" s="72">
        <f>AU37+AU38</f>
        <v>36</v>
      </c>
      <c r="AV39" s="72">
        <f>AV37+AV38</f>
        <v>36</v>
      </c>
      <c r="AW39" s="72">
        <f>AW37+AW38</f>
        <v>864</v>
      </c>
      <c r="AX39" s="22" t="s">
        <v>91</v>
      </c>
      <c r="AY39" s="22" t="s">
        <v>91</v>
      </c>
      <c r="AZ39" s="22" t="s">
        <v>91</v>
      </c>
      <c r="BA39" s="22" t="s">
        <v>91</v>
      </c>
      <c r="BB39" s="22" t="s">
        <v>91</v>
      </c>
      <c r="BC39" s="22" t="s">
        <v>91</v>
      </c>
      <c r="BD39" s="22" t="s">
        <v>91</v>
      </c>
      <c r="BE39" s="22" t="s">
        <v>91</v>
      </c>
      <c r="BF39" s="22" t="s">
        <v>91</v>
      </c>
      <c r="BG39" s="72">
        <f>BG37+BG38</f>
        <v>1404</v>
      </c>
    </row>
    <row r="40" spans="2:59" ht="18.75">
      <c r="B40" s="19"/>
      <c r="C40" s="19"/>
      <c r="D40" s="19"/>
      <c r="E40" s="20"/>
      <c r="F40" s="20"/>
      <c r="G40" s="20"/>
      <c r="H40" s="20"/>
      <c r="I40" s="20"/>
      <c r="J40" s="2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2:59" ht="18.75">
      <c r="B41" s="19"/>
      <c r="C41" s="19"/>
      <c r="D41" s="19"/>
      <c r="E41" s="20"/>
      <c r="F41" s="20"/>
      <c r="G41" s="20"/>
      <c r="H41" s="20"/>
      <c r="I41" s="20"/>
      <c r="J41" s="20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2:59" ht="18.75">
      <c r="B42" s="19"/>
      <c r="C42" s="19"/>
      <c r="D42" s="19"/>
      <c r="E42" s="20"/>
      <c r="F42" s="20"/>
      <c r="G42" s="20"/>
      <c r="H42" s="20"/>
      <c r="I42" s="20"/>
      <c r="J42" s="2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2:59" ht="18.75">
      <c r="B43" s="19"/>
      <c r="C43" s="19"/>
      <c r="D43" s="19"/>
      <c r="E43" s="20"/>
      <c r="F43" s="20"/>
      <c r="G43" s="20"/>
      <c r="H43" s="20"/>
      <c r="I43" s="20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2:59" ht="18.75">
      <c r="B44" s="19"/>
      <c r="C44" s="19"/>
      <c r="D44" s="19"/>
      <c r="E44" s="20"/>
      <c r="F44" s="20"/>
      <c r="G44" s="20"/>
      <c r="H44" s="20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2:59" ht="18.75">
      <c r="B45" s="19"/>
      <c r="C45" s="19"/>
      <c r="D45" s="19"/>
      <c r="E45" s="20"/>
      <c r="F45" s="20"/>
      <c r="G45" s="20"/>
      <c r="H45" s="20"/>
      <c r="I45" s="20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2:59" ht="18.75">
      <c r="B46" s="19"/>
      <c r="C46" s="19"/>
      <c r="D46" s="19"/>
      <c r="E46" s="20"/>
      <c r="F46" s="20"/>
      <c r="G46" s="20"/>
      <c r="H46" s="20"/>
      <c r="I46" s="20"/>
      <c r="J46" s="2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2:59" ht="18.75">
      <c r="B47" s="19"/>
      <c r="C47" s="19"/>
      <c r="D47" s="19"/>
      <c r="E47" s="20"/>
      <c r="F47" s="20"/>
      <c r="G47" s="20"/>
      <c r="H47" s="20"/>
      <c r="I47" s="20"/>
      <c r="J47" s="2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2:59" ht="18.75">
      <c r="B48" s="19"/>
      <c r="C48" s="19"/>
      <c r="D48" s="19"/>
      <c r="E48" s="20"/>
      <c r="F48" s="20"/>
      <c r="G48" s="20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2:59" ht="18.75">
      <c r="B49" s="19"/>
      <c r="C49" s="19"/>
      <c r="D49" s="19"/>
      <c r="E49" s="20"/>
      <c r="F49" s="20"/>
      <c r="G49" s="20"/>
      <c r="H49" s="20"/>
      <c r="I49" s="20"/>
      <c r="J49" s="2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2:59" ht="18.75">
      <c r="B50" s="19"/>
      <c r="C50" s="19"/>
      <c r="D50" s="19"/>
      <c r="E50" s="20"/>
      <c r="F50" s="20"/>
      <c r="G50" s="20"/>
      <c r="H50" s="20"/>
      <c r="I50" s="20"/>
      <c r="J50" s="2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2:59" ht="18.75">
      <c r="B51" s="19"/>
      <c r="C51" s="19"/>
      <c r="D51" s="19"/>
      <c r="E51" s="20"/>
      <c r="F51" s="20"/>
      <c r="G51" s="20"/>
      <c r="H51" s="20"/>
      <c r="I51" s="20"/>
      <c r="J51" s="2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2:59" ht="18.75">
      <c r="B52" s="19"/>
      <c r="C52" s="19"/>
      <c r="D52" s="19"/>
      <c r="E52" s="20"/>
      <c r="F52" s="20"/>
      <c r="G52" s="20"/>
      <c r="H52" s="20"/>
      <c r="I52" s="20"/>
      <c r="J52" s="20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2:59" ht="18.75">
      <c r="B53" s="19"/>
      <c r="C53" s="19"/>
      <c r="D53" s="19"/>
      <c r="E53" s="20"/>
      <c r="F53" s="20"/>
      <c r="G53" s="20"/>
      <c r="H53" s="20"/>
      <c r="I53" s="20"/>
      <c r="J53" s="20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:59" ht="18.75">
      <c r="B54" s="19"/>
      <c r="C54" s="19"/>
      <c r="D54" s="19"/>
      <c r="E54" s="20"/>
      <c r="F54" s="20"/>
      <c r="G54" s="20"/>
      <c r="H54" s="20"/>
      <c r="I54" s="20"/>
      <c r="J54" s="20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2:59" ht="18.75">
      <c r="B55" s="19"/>
      <c r="C55" s="19"/>
      <c r="D55" s="19"/>
      <c r="E55" s="20"/>
      <c r="F55" s="20"/>
      <c r="G55" s="20"/>
      <c r="H55" s="20"/>
      <c r="I55" s="20"/>
      <c r="J55" s="20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2:59" ht="18.75">
      <c r="B56" s="19"/>
      <c r="C56" s="19"/>
      <c r="D56" s="19"/>
      <c r="E56" s="20"/>
      <c r="F56" s="20"/>
      <c r="G56" s="20"/>
      <c r="H56" s="20"/>
      <c r="I56" s="20"/>
      <c r="J56" s="20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2:59" ht="18.75">
      <c r="B57" s="19"/>
      <c r="C57" s="19"/>
      <c r="D57" s="19"/>
      <c r="E57" s="20"/>
      <c r="F57" s="20"/>
      <c r="G57" s="20"/>
      <c r="H57" s="20"/>
      <c r="I57" s="20"/>
      <c r="J57" s="2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2:59" ht="18.75">
      <c r="B58" s="19"/>
      <c r="C58" s="19"/>
      <c r="D58" s="19"/>
      <c r="E58" s="20"/>
      <c r="F58" s="20"/>
      <c r="G58" s="20"/>
      <c r="H58" s="20"/>
      <c r="I58" s="20"/>
      <c r="J58" s="2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2:59" ht="18.75">
      <c r="B59" s="19"/>
      <c r="C59" s="19"/>
      <c r="D59" s="19"/>
      <c r="E59" s="20"/>
      <c r="F59" s="20"/>
      <c r="G59" s="20"/>
      <c r="H59" s="20"/>
      <c r="I59" s="20"/>
      <c r="J59" s="2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2:59" ht="18.75">
      <c r="B60" s="19"/>
      <c r="C60" s="19"/>
      <c r="D60" s="19"/>
      <c r="E60" s="20"/>
      <c r="F60" s="20"/>
      <c r="G60" s="20"/>
      <c r="H60" s="20"/>
      <c r="I60" s="20"/>
      <c r="J60" s="20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2:59" ht="18.75">
      <c r="B61" s="19"/>
      <c r="C61" s="19"/>
      <c r="D61" s="19"/>
      <c r="E61" s="20"/>
      <c r="F61" s="20"/>
      <c r="G61" s="20"/>
      <c r="H61" s="20"/>
      <c r="I61" s="20"/>
      <c r="J61" s="20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2:59" ht="18.75">
      <c r="B62" s="19"/>
      <c r="C62" s="19"/>
      <c r="D62" s="19"/>
      <c r="E62" s="20"/>
      <c r="F62" s="20"/>
      <c r="G62" s="20"/>
      <c r="H62" s="20"/>
      <c r="I62" s="20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2:59" ht="18.75">
      <c r="B63" s="19"/>
      <c r="C63" s="19"/>
      <c r="D63" s="19"/>
      <c r="E63" s="20"/>
      <c r="F63" s="20"/>
      <c r="G63" s="20"/>
      <c r="H63" s="20"/>
      <c r="I63" s="20"/>
      <c r="J63" s="2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2:59" ht="18.75">
      <c r="B64" s="19"/>
      <c r="C64" s="19"/>
      <c r="D64" s="19"/>
      <c r="E64" s="20"/>
      <c r="F64" s="20"/>
      <c r="G64" s="20"/>
      <c r="H64" s="20"/>
      <c r="I64" s="20"/>
      <c r="J64" s="20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2:59" ht="18.75">
      <c r="B65" s="19"/>
      <c r="C65" s="19"/>
      <c r="D65" s="19"/>
      <c r="E65" s="20"/>
      <c r="F65" s="20"/>
      <c r="G65" s="20"/>
      <c r="H65" s="20"/>
      <c r="I65" s="20"/>
      <c r="J65" s="20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2:59" ht="18.75">
      <c r="B66" s="19"/>
      <c r="C66" s="19"/>
      <c r="D66" s="19"/>
      <c r="E66" s="20"/>
      <c r="F66" s="20"/>
      <c r="G66" s="20"/>
      <c r="H66" s="20"/>
      <c r="I66" s="20"/>
      <c r="J66" s="20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2:59" ht="18.75">
      <c r="B67" s="19"/>
      <c r="C67" s="19"/>
      <c r="D67" s="19"/>
      <c r="E67" s="20"/>
      <c r="F67" s="20"/>
      <c r="G67" s="20"/>
      <c r="H67" s="20"/>
      <c r="I67" s="20"/>
      <c r="J67" s="20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2:59" ht="18.75">
      <c r="B68" s="19"/>
      <c r="C68" s="19"/>
      <c r="D68" s="19"/>
      <c r="E68" s="20"/>
      <c r="F68" s="20"/>
      <c r="G68" s="20"/>
      <c r="H68" s="20"/>
      <c r="I68" s="20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2:59" ht="18.75">
      <c r="B69" s="19"/>
      <c r="C69" s="19"/>
      <c r="D69" s="19"/>
      <c r="E69" s="20"/>
      <c r="F69" s="20"/>
      <c r="G69" s="20"/>
      <c r="H69" s="20"/>
      <c r="I69" s="20"/>
      <c r="J69" s="20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2:59" ht="18.75">
      <c r="B70" s="19"/>
      <c r="C70" s="19"/>
      <c r="D70" s="19"/>
      <c r="E70" s="20"/>
      <c r="F70" s="20"/>
      <c r="G70" s="20"/>
      <c r="H70" s="20"/>
      <c r="I70" s="20"/>
      <c r="J70" s="20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2:59" ht="18.75">
      <c r="B71" s="19"/>
      <c r="C71" s="19"/>
      <c r="D71" s="19"/>
      <c r="E71" s="20"/>
      <c r="F71" s="20"/>
      <c r="G71" s="20"/>
      <c r="H71" s="20"/>
      <c r="I71" s="20"/>
      <c r="J71" s="20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2:59" ht="18.75">
      <c r="B72" s="19"/>
      <c r="C72" s="19"/>
      <c r="D72" s="19"/>
      <c r="E72" s="20"/>
      <c r="F72" s="20"/>
      <c r="G72" s="20"/>
      <c r="H72" s="20"/>
      <c r="I72" s="20"/>
      <c r="J72" s="2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2:59" ht="18.75">
      <c r="B73" s="19"/>
      <c r="C73" s="19"/>
      <c r="D73" s="19"/>
      <c r="E73" s="20"/>
      <c r="F73" s="20"/>
      <c r="G73" s="20"/>
      <c r="H73" s="20"/>
      <c r="I73" s="20"/>
      <c r="J73" s="20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2:59" ht="18.75">
      <c r="B74" s="19"/>
      <c r="C74" s="19"/>
      <c r="D74" s="19"/>
      <c r="E74" s="20"/>
      <c r="F74" s="20"/>
      <c r="G74" s="20"/>
      <c r="H74" s="20"/>
      <c r="I74" s="20"/>
      <c r="J74" s="20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2:59" ht="18.75">
      <c r="B75" s="19"/>
      <c r="C75" s="19"/>
      <c r="D75" s="19"/>
      <c r="E75" s="20"/>
      <c r="F75" s="20"/>
      <c r="G75" s="20"/>
      <c r="H75" s="20"/>
      <c r="I75" s="20"/>
      <c r="J75" s="20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2:59" ht="18.75">
      <c r="B76" s="19"/>
      <c r="C76" s="19"/>
      <c r="D76" s="19"/>
      <c r="E76" s="20"/>
      <c r="F76" s="20"/>
      <c r="G76" s="20"/>
      <c r="H76" s="20"/>
      <c r="I76" s="20"/>
      <c r="J76" s="20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2:59" ht="18.75">
      <c r="B77" s="19"/>
      <c r="C77" s="19"/>
      <c r="D77" s="19"/>
      <c r="E77" s="20"/>
      <c r="F77" s="20"/>
      <c r="G77" s="20"/>
      <c r="H77" s="20"/>
      <c r="I77" s="20"/>
      <c r="J77" s="20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2:59" ht="18.75">
      <c r="B78" s="19"/>
      <c r="C78" s="19"/>
      <c r="D78" s="19"/>
      <c r="E78" s="20"/>
      <c r="F78" s="20"/>
      <c r="G78" s="20"/>
      <c r="H78" s="20"/>
      <c r="I78" s="20"/>
      <c r="J78" s="20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2:59" ht="18.75">
      <c r="B79" s="19"/>
      <c r="C79" s="19"/>
      <c r="D79" s="19"/>
      <c r="E79" s="20"/>
      <c r="F79" s="20"/>
      <c r="G79" s="20"/>
      <c r="H79" s="20"/>
      <c r="I79" s="20"/>
      <c r="J79" s="20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2:59" ht="18.75">
      <c r="B80" s="19"/>
      <c r="C80" s="19"/>
      <c r="D80" s="19"/>
      <c r="E80" s="20"/>
      <c r="F80" s="20"/>
      <c r="G80" s="20"/>
      <c r="H80" s="20"/>
      <c r="I80" s="20"/>
      <c r="J80" s="20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2:59" ht="18.75">
      <c r="B81" s="19"/>
      <c r="C81" s="19"/>
      <c r="D81" s="19"/>
      <c r="E81" s="20"/>
      <c r="F81" s="20"/>
      <c r="G81" s="20"/>
      <c r="H81" s="20"/>
      <c r="I81" s="20"/>
      <c r="J81" s="20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2:59" ht="18.75">
      <c r="B82" s="19"/>
      <c r="C82" s="19"/>
      <c r="D82" s="19"/>
      <c r="E82" s="20"/>
      <c r="F82" s="20"/>
      <c r="G82" s="20"/>
      <c r="H82" s="20"/>
      <c r="I82" s="20"/>
      <c r="J82" s="20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2:59" ht="18.75">
      <c r="B83" s="19"/>
      <c r="C83" s="19"/>
      <c r="D83" s="19"/>
      <c r="E83" s="20"/>
      <c r="F83" s="20"/>
      <c r="G83" s="20"/>
      <c r="H83" s="20"/>
      <c r="I83" s="20"/>
      <c r="J83" s="20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2:59" ht="18.75">
      <c r="B84" s="19"/>
      <c r="C84" s="19"/>
      <c r="D84" s="19"/>
      <c r="E84" s="20"/>
      <c r="F84" s="20"/>
      <c r="G84" s="20"/>
      <c r="H84" s="20"/>
      <c r="I84" s="20"/>
      <c r="J84" s="2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2:59" ht="18.75">
      <c r="B85" s="19"/>
      <c r="C85" s="19"/>
      <c r="D85" s="19"/>
      <c r="E85" s="20"/>
      <c r="F85" s="20"/>
      <c r="G85" s="20"/>
      <c r="H85" s="20"/>
      <c r="I85" s="20"/>
      <c r="J85" s="20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2:59" ht="18.75">
      <c r="B86" s="19"/>
      <c r="C86" s="19"/>
      <c r="D86" s="19"/>
      <c r="E86" s="20"/>
      <c r="F86" s="20"/>
      <c r="G86" s="20"/>
      <c r="H86" s="20"/>
      <c r="I86" s="20"/>
      <c r="J86" s="20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2:59" ht="18.75">
      <c r="B87" s="19"/>
      <c r="C87" s="19"/>
      <c r="D87" s="19"/>
      <c r="E87" s="20"/>
      <c r="F87" s="20"/>
      <c r="G87" s="20"/>
      <c r="H87" s="20"/>
      <c r="I87" s="20"/>
      <c r="J87" s="20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2:59" ht="18.75">
      <c r="B88" s="19"/>
      <c r="C88" s="19"/>
      <c r="D88" s="19"/>
      <c r="E88" s="20"/>
      <c r="F88" s="20"/>
      <c r="G88" s="20"/>
      <c r="H88" s="20"/>
      <c r="I88" s="20"/>
      <c r="J88" s="20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2:59" ht="18.75">
      <c r="B89" s="19"/>
      <c r="C89" s="19"/>
      <c r="D89" s="19"/>
      <c r="E89" s="20"/>
      <c r="F89" s="20"/>
      <c r="G89" s="20"/>
      <c r="H89" s="20"/>
      <c r="I89" s="20"/>
      <c r="J89" s="20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2:59" ht="18.75">
      <c r="B90" s="19"/>
      <c r="C90" s="19"/>
      <c r="D90" s="19"/>
      <c r="E90" s="20"/>
      <c r="F90" s="20"/>
      <c r="G90" s="20"/>
      <c r="H90" s="20"/>
      <c r="I90" s="20"/>
      <c r="J90" s="2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2:59" ht="18.75">
      <c r="B91" s="19"/>
      <c r="C91" s="19"/>
      <c r="D91" s="19"/>
      <c r="E91" s="20"/>
      <c r="F91" s="20"/>
      <c r="G91" s="20"/>
      <c r="H91" s="20"/>
      <c r="I91" s="20"/>
      <c r="J91" s="20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2:59" ht="18.75">
      <c r="B92" s="19"/>
      <c r="C92" s="19"/>
      <c r="D92" s="19"/>
      <c r="E92" s="20"/>
      <c r="F92" s="20"/>
      <c r="G92" s="20"/>
      <c r="H92" s="20"/>
      <c r="I92" s="20"/>
      <c r="J92" s="20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2:59" ht="18.75">
      <c r="B93" s="19"/>
      <c r="C93" s="19"/>
      <c r="D93" s="19"/>
      <c r="E93" s="20"/>
      <c r="F93" s="20"/>
      <c r="G93" s="20"/>
      <c r="H93" s="20"/>
      <c r="I93" s="20"/>
      <c r="J93" s="20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2:59" ht="18.75">
      <c r="B94" s="19"/>
      <c r="C94" s="19"/>
      <c r="D94" s="19"/>
      <c r="E94" s="20"/>
      <c r="F94" s="20"/>
      <c r="G94" s="20"/>
      <c r="H94" s="20"/>
      <c r="I94" s="20"/>
      <c r="J94" s="20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2:59" ht="18.75">
      <c r="B95" s="19"/>
      <c r="C95" s="19"/>
      <c r="D95" s="19"/>
      <c r="E95" s="20"/>
      <c r="F95" s="20"/>
      <c r="G95" s="20"/>
      <c r="H95" s="20"/>
      <c r="I95" s="20"/>
      <c r="J95" s="20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2:59" ht="18.75">
      <c r="B96" s="19"/>
      <c r="C96" s="19"/>
      <c r="D96" s="19"/>
      <c r="E96" s="20"/>
      <c r="F96" s="20"/>
      <c r="G96" s="20"/>
      <c r="H96" s="20"/>
      <c r="I96" s="20"/>
      <c r="J96" s="20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2:59" ht="18.75">
      <c r="B97" s="19"/>
      <c r="C97" s="19"/>
      <c r="D97" s="19"/>
      <c r="E97" s="20"/>
      <c r="F97" s="20"/>
      <c r="G97" s="20"/>
      <c r="H97" s="20"/>
      <c r="I97" s="20"/>
      <c r="J97" s="20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2:59" ht="18.75">
      <c r="B98" s="19"/>
      <c r="C98" s="19"/>
      <c r="D98" s="19"/>
      <c r="E98" s="20"/>
      <c r="F98" s="20"/>
      <c r="G98" s="20"/>
      <c r="H98" s="20"/>
      <c r="I98" s="20"/>
      <c r="J98" s="20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2:59" ht="18.75">
      <c r="B99" s="19"/>
      <c r="C99" s="19"/>
      <c r="D99" s="19"/>
      <c r="E99" s="20"/>
      <c r="F99" s="20"/>
      <c r="G99" s="20"/>
      <c r="H99" s="20"/>
      <c r="I99" s="20"/>
      <c r="J99" s="20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2:59" ht="18.75">
      <c r="B100" s="19"/>
      <c r="C100" s="19"/>
      <c r="D100" s="19"/>
      <c r="E100" s="20"/>
      <c r="F100" s="20"/>
      <c r="G100" s="20"/>
      <c r="H100" s="20"/>
      <c r="I100" s="20"/>
      <c r="J100" s="20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2:59" ht="18.75">
      <c r="B101" s="19"/>
      <c r="C101" s="19"/>
      <c r="D101" s="19"/>
      <c r="E101" s="20"/>
      <c r="F101" s="20"/>
      <c r="G101" s="20"/>
      <c r="H101" s="20"/>
      <c r="I101" s="20"/>
      <c r="J101" s="2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2:59" ht="18.75">
      <c r="B102" s="19"/>
      <c r="C102" s="19"/>
      <c r="D102" s="19"/>
      <c r="E102" s="20"/>
      <c r="F102" s="20"/>
      <c r="G102" s="20"/>
      <c r="H102" s="20"/>
      <c r="I102" s="20"/>
      <c r="J102" s="2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2:59" ht="18.75">
      <c r="B103" s="19"/>
      <c r="C103" s="19"/>
      <c r="D103" s="19"/>
      <c r="E103" s="20"/>
      <c r="F103" s="20"/>
      <c r="G103" s="20"/>
      <c r="H103" s="20"/>
      <c r="I103" s="20"/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2:59" ht="18.75">
      <c r="B104" s="19"/>
      <c r="C104" s="19"/>
      <c r="D104" s="19"/>
      <c r="E104" s="20"/>
      <c r="F104" s="20"/>
      <c r="G104" s="20"/>
      <c r="H104" s="20"/>
      <c r="I104" s="20"/>
      <c r="J104" s="20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2:59" ht="18.75">
      <c r="B105" s="19"/>
      <c r="C105" s="19"/>
      <c r="D105" s="19"/>
      <c r="E105" s="20"/>
      <c r="F105" s="20"/>
      <c r="G105" s="20"/>
      <c r="H105" s="20"/>
      <c r="I105" s="20"/>
      <c r="J105" s="2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2:59" ht="18.75">
      <c r="B106" s="19"/>
      <c r="C106" s="19"/>
      <c r="D106" s="19"/>
      <c r="E106" s="20"/>
      <c r="F106" s="20"/>
      <c r="G106" s="20"/>
      <c r="H106" s="20"/>
      <c r="I106" s="20"/>
      <c r="J106" s="20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2:59" ht="18.75">
      <c r="B107" s="19"/>
      <c r="C107" s="19"/>
      <c r="D107" s="19"/>
      <c r="E107" s="20"/>
      <c r="F107" s="20"/>
      <c r="G107" s="20"/>
      <c r="H107" s="20"/>
      <c r="I107" s="20"/>
      <c r="J107" s="20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2:59" ht="18.75">
      <c r="B108" s="19"/>
      <c r="C108" s="19"/>
      <c r="D108" s="19"/>
      <c r="E108" s="20"/>
      <c r="F108" s="20"/>
      <c r="G108" s="20"/>
      <c r="H108" s="20"/>
      <c r="I108" s="20"/>
      <c r="J108" s="20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2:59" ht="18.75">
      <c r="B109" s="19"/>
      <c r="C109" s="19"/>
      <c r="D109" s="19"/>
      <c r="E109" s="20"/>
      <c r="F109" s="20"/>
      <c r="G109" s="20"/>
      <c r="H109" s="20"/>
      <c r="I109" s="20"/>
      <c r="J109" s="20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2:59" ht="18.75">
      <c r="B110" s="19"/>
      <c r="C110" s="19"/>
      <c r="D110" s="19"/>
      <c r="E110" s="20"/>
      <c r="F110" s="20"/>
      <c r="G110" s="20"/>
      <c r="H110" s="20"/>
      <c r="I110" s="20"/>
      <c r="J110" s="20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2:59" ht="18.75">
      <c r="B111" s="19"/>
      <c r="C111" s="19"/>
      <c r="D111" s="19"/>
      <c r="E111" s="20"/>
      <c r="F111" s="20"/>
      <c r="G111" s="20"/>
      <c r="H111" s="20"/>
      <c r="I111" s="20"/>
      <c r="J111" s="20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2:59" ht="18.75">
      <c r="B112" s="19"/>
      <c r="C112" s="19"/>
      <c r="D112" s="19"/>
      <c r="E112" s="20"/>
      <c r="F112" s="20"/>
      <c r="G112" s="20"/>
      <c r="H112" s="20"/>
      <c r="I112" s="20"/>
      <c r="J112" s="20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2:59" ht="18.75">
      <c r="B113" s="19"/>
      <c r="C113" s="19"/>
      <c r="D113" s="19"/>
      <c r="E113" s="20"/>
      <c r="F113" s="20"/>
      <c r="G113" s="20"/>
      <c r="H113" s="20"/>
      <c r="I113" s="20"/>
      <c r="J113" s="20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2:59" ht="18.75">
      <c r="B114" s="19"/>
      <c r="C114" s="19"/>
      <c r="D114" s="19"/>
      <c r="E114" s="20"/>
      <c r="F114" s="20"/>
      <c r="G114" s="20"/>
      <c r="H114" s="20"/>
      <c r="I114" s="20"/>
      <c r="J114" s="20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2:59" ht="18.75">
      <c r="B115" s="19"/>
      <c r="C115" s="19"/>
      <c r="D115" s="19"/>
      <c r="E115" s="20"/>
      <c r="F115" s="20"/>
      <c r="G115" s="20"/>
      <c r="H115" s="20"/>
      <c r="I115" s="20"/>
      <c r="J115" s="20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2:59" ht="18.75">
      <c r="B116" s="19"/>
      <c r="C116" s="19"/>
      <c r="D116" s="19"/>
      <c r="E116" s="20"/>
      <c r="F116" s="20"/>
      <c r="G116" s="20"/>
      <c r="H116" s="20"/>
      <c r="I116" s="20"/>
      <c r="J116" s="20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2:59" ht="18.75">
      <c r="B117" s="19"/>
      <c r="C117" s="19"/>
      <c r="D117" s="19"/>
      <c r="E117" s="20"/>
      <c r="F117" s="20"/>
      <c r="G117" s="20"/>
      <c r="H117" s="20"/>
      <c r="I117" s="20"/>
      <c r="J117" s="20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2:59" ht="18.75">
      <c r="B118" s="19"/>
      <c r="C118" s="19"/>
      <c r="D118" s="19"/>
      <c r="E118" s="20"/>
      <c r="F118" s="20"/>
      <c r="G118" s="20"/>
      <c r="H118" s="20"/>
      <c r="I118" s="20"/>
      <c r="J118" s="20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2:59" ht="18.75">
      <c r="B119" s="19"/>
      <c r="C119" s="19"/>
      <c r="D119" s="19"/>
      <c r="E119" s="20"/>
      <c r="F119" s="20"/>
      <c r="G119" s="20"/>
      <c r="H119" s="20"/>
      <c r="I119" s="20"/>
      <c r="J119" s="20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2:59" ht="18.75">
      <c r="B120" s="19"/>
      <c r="C120" s="19"/>
      <c r="D120" s="19"/>
      <c r="E120" s="20"/>
      <c r="F120" s="20"/>
      <c r="G120" s="20"/>
      <c r="H120" s="20"/>
      <c r="I120" s="20"/>
      <c r="J120" s="20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2:59" ht="18.75">
      <c r="B121" s="19"/>
      <c r="C121" s="19"/>
      <c r="D121" s="19"/>
      <c r="E121" s="20"/>
      <c r="F121" s="20"/>
      <c r="G121" s="20"/>
      <c r="H121" s="20"/>
      <c r="I121" s="20"/>
      <c r="J121" s="20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2:59" ht="18.75">
      <c r="B122" s="19"/>
      <c r="C122" s="19"/>
      <c r="D122" s="19"/>
      <c r="E122" s="20"/>
      <c r="F122" s="20"/>
      <c r="G122" s="20"/>
      <c r="H122" s="20"/>
      <c r="I122" s="20"/>
      <c r="J122" s="2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2:59" ht="18.75">
      <c r="B123" s="19"/>
      <c r="C123" s="19"/>
      <c r="D123" s="19"/>
      <c r="E123" s="20"/>
      <c r="F123" s="20"/>
      <c r="G123" s="20"/>
      <c r="H123" s="20"/>
      <c r="I123" s="20"/>
      <c r="J123" s="20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2:59" ht="18.75">
      <c r="B124" s="19"/>
      <c r="C124" s="19"/>
      <c r="D124" s="19"/>
      <c r="E124" s="20"/>
      <c r="F124" s="20"/>
      <c r="G124" s="20"/>
      <c r="H124" s="20"/>
      <c r="I124" s="20"/>
      <c r="J124" s="20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2:59" ht="18.75">
      <c r="B125" s="19"/>
      <c r="C125" s="19"/>
      <c r="D125" s="19"/>
      <c r="E125" s="20"/>
      <c r="F125" s="20"/>
      <c r="G125" s="20"/>
      <c r="H125" s="20"/>
      <c r="I125" s="20"/>
      <c r="J125" s="20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2:59" ht="18.75">
      <c r="B126" s="19"/>
      <c r="C126" s="19"/>
      <c r="D126" s="19"/>
      <c r="E126" s="20"/>
      <c r="F126" s="20"/>
      <c r="G126" s="20"/>
      <c r="H126" s="20"/>
      <c r="I126" s="20"/>
      <c r="J126" s="20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2:59" ht="18.75">
      <c r="B127" s="19"/>
      <c r="C127" s="19"/>
      <c r="D127" s="19"/>
      <c r="E127" s="20"/>
      <c r="F127" s="20"/>
      <c r="G127" s="20"/>
      <c r="H127" s="20"/>
      <c r="I127" s="20"/>
      <c r="J127" s="20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2:59" ht="18.75">
      <c r="B128" s="19"/>
      <c r="C128" s="19"/>
      <c r="D128" s="19"/>
      <c r="E128" s="20"/>
      <c r="F128" s="20"/>
      <c r="G128" s="20"/>
      <c r="H128" s="20"/>
      <c r="I128" s="20"/>
      <c r="J128" s="20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2:59" ht="18.75">
      <c r="B129" s="19"/>
      <c r="C129" s="19"/>
      <c r="D129" s="19"/>
      <c r="E129" s="20"/>
      <c r="F129" s="20"/>
      <c r="G129" s="20"/>
      <c r="H129" s="20"/>
      <c r="I129" s="20"/>
      <c r="J129" s="20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2:59" ht="18.75">
      <c r="B130" s="19"/>
      <c r="C130" s="19"/>
      <c r="D130" s="19"/>
      <c r="E130" s="20"/>
      <c r="F130" s="20"/>
      <c r="G130" s="20"/>
      <c r="H130" s="20"/>
      <c r="I130" s="20"/>
      <c r="J130" s="20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2:59" ht="18.75">
      <c r="B131" s="19"/>
      <c r="C131" s="19"/>
      <c r="D131" s="19"/>
      <c r="E131" s="20"/>
      <c r="F131" s="20"/>
      <c r="G131" s="20"/>
      <c r="H131" s="20"/>
      <c r="I131" s="20"/>
      <c r="J131" s="20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2:59" ht="18.75">
      <c r="B132" s="19"/>
      <c r="C132" s="19"/>
      <c r="D132" s="19"/>
      <c r="E132" s="20"/>
      <c r="F132" s="20"/>
      <c r="G132" s="20"/>
      <c r="H132" s="20"/>
      <c r="I132" s="20"/>
      <c r="J132" s="2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2:59" ht="18.75">
      <c r="B133" s="19"/>
      <c r="C133" s="19"/>
      <c r="D133" s="19"/>
      <c r="E133" s="20"/>
      <c r="F133" s="20"/>
      <c r="G133" s="20"/>
      <c r="H133" s="20"/>
      <c r="I133" s="20"/>
      <c r="J133" s="20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2:59" ht="18.75">
      <c r="B134" s="19"/>
      <c r="C134" s="19"/>
      <c r="D134" s="19"/>
      <c r="E134" s="20"/>
      <c r="F134" s="20"/>
      <c r="G134" s="20"/>
      <c r="H134" s="20"/>
      <c r="I134" s="20"/>
      <c r="J134" s="20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2:59" ht="18.75">
      <c r="B135" s="19"/>
      <c r="C135" s="19"/>
      <c r="D135" s="19"/>
      <c r="E135" s="20"/>
      <c r="F135" s="20"/>
      <c r="G135" s="20"/>
      <c r="H135" s="20"/>
      <c r="I135" s="20"/>
      <c r="J135" s="20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2:59" ht="18.75">
      <c r="B136" s="19"/>
      <c r="C136" s="19"/>
      <c r="D136" s="19"/>
      <c r="E136" s="20"/>
      <c r="F136" s="20"/>
      <c r="G136" s="20"/>
      <c r="H136" s="20"/>
      <c r="I136" s="20"/>
      <c r="J136" s="2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2:59" ht="18.75">
      <c r="B137" s="19"/>
      <c r="C137" s="19"/>
      <c r="D137" s="19"/>
      <c r="E137" s="20"/>
      <c r="F137" s="20"/>
      <c r="G137" s="20"/>
      <c r="H137" s="20"/>
      <c r="I137" s="20"/>
      <c r="J137" s="20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2:59" ht="18.75">
      <c r="B138" s="19"/>
      <c r="C138" s="19"/>
      <c r="D138" s="19"/>
      <c r="E138" s="20"/>
      <c r="F138" s="20"/>
      <c r="G138" s="20"/>
      <c r="H138" s="20"/>
      <c r="I138" s="20"/>
      <c r="J138" s="20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2:59" ht="18.75">
      <c r="B139" s="19"/>
      <c r="C139" s="19"/>
      <c r="D139" s="19"/>
      <c r="E139" s="20"/>
      <c r="F139" s="20"/>
      <c r="G139" s="20"/>
      <c r="H139" s="20"/>
      <c r="I139" s="20"/>
      <c r="J139" s="20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2:59" ht="18.75">
      <c r="B140" s="19"/>
      <c r="C140" s="19"/>
      <c r="D140" s="19"/>
      <c r="E140" s="20"/>
      <c r="F140" s="20"/>
      <c r="G140" s="20"/>
      <c r="H140" s="20"/>
      <c r="I140" s="20"/>
      <c r="J140" s="20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2:59" ht="18.75">
      <c r="B141" s="19"/>
      <c r="C141" s="19"/>
      <c r="D141" s="19"/>
      <c r="E141" s="20"/>
      <c r="F141" s="20"/>
      <c r="G141" s="20"/>
      <c r="H141" s="20"/>
      <c r="I141" s="20"/>
      <c r="J141" s="20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2:59" ht="18.75">
      <c r="B142" s="19"/>
      <c r="C142" s="19"/>
      <c r="D142" s="19"/>
      <c r="E142" s="20"/>
      <c r="F142" s="20"/>
      <c r="G142" s="20"/>
      <c r="H142" s="20"/>
      <c r="I142" s="20"/>
      <c r="J142" s="20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2:59" ht="18.75">
      <c r="B143" s="19"/>
      <c r="C143" s="19"/>
      <c r="D143" s="19"/>
      <c r="E143" s="20"/>
      <c r="F143" s="20"/>
      <c r="G143" s="20"/>
      <c r="H143" s="20"/>
      <c r="I143" s="20"/>
      <c r="J143" s="20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2:59" ht="18.75">
      <c r="B144" s="19"/>
      <c r="C144" s="19"/>
      <c r="D144" s="19"/>
      <c r="E144" s="20"/>
      <c r="F144" s="20"/>
      <c r="G144" s="20"/>
      <c r="H144" s="20"/>
      <c r="I144" s="20"/>
      <c r="J144" s="20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2:59" ht="18.75">
      <c r="B145" s="19"/>
      <c r="C145" s="19"/>
      <c r="D145" s="19"/>
      <c r="E145" s="20"/>
      <c r="F145" s="20"/>
      <c r="G145" s="20"/>
      <c r="H145" s="20"/>
      <c r="I145" s="20"/>
      <c r="J145" s="20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2:59" ht="18.75">
      <c r="B146" s="19"/>
      <c r="C146" s="19"/>
      <c r="D146" s="19"/>
      <c r="E146" s="20"/>
      <c r="F146" s="20"/>
      <c r="G146" s="20"/>
      <c r="H146" s="20"/>
      <c r="I146" s="20"/>
      <c r="J146" s="2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2:59" ht="18.75">
      <c r="B147" s="19"/>
      <c r="C147" s="19"/>
      <c r="D147" s="19"/>
      <c r="E147" s="20"/>
      <c r="F147" s="20"/>
      <c r="G147" s="20"/>
      <c r="H147" s="20"/>
      <c r="I147" s="20"/>
      <c r="J147" s="2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2:59" ht="18.75">
      <c r="B148" s="19"/>
      <c r="C148" s="19"/>
      <c r="D148" s="19"/>
      <c r="E148" s="20"/>
      <c r="F148" s="20"/>
      <c r="G148" s="20"/>
      <c r="H148" s="20"/>
      <c r="I148" s="20"/>
      <c r="J148" s="20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2:59" ht="18.75">
      <c r="B149" s="19"/>
      <c r="C149" s="19"/>
      <c r="D149" s="19"/>
      <c r="E149" s="20"/>
      <c r="F149" s="20"/>
      <c r="G149" s="20"/>
      <c r="H149" s="20"/>
      <c r="I149" s="20"/>
      <c r="J149" s="20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2:59" ht="18.75">
      <c r="B150" s="19"/>
      <c r="C150" s="19"/>
      <c r="D150" s="19"/>
      <c r="E150" s="20"/>
      <c r="F150" s="20"/>
      <c r="G150" s="20"/>
      <c r="H150" s="20"/>
      <c r="I150" s="20"/>
      <c r="J150" s="20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2:59" ht="18.75">
      <c r="B151" s="19"/>
      <c r="C151" s="19"/>
      <c r="D151" s="19"/>
      <c r="E151" s="20"/>
      <c r="F151" s="20"/>
      <c r="G151" s="20"/>
      <c r="H151" s="20"/>
      <c r="I151" s="20"/>
      <c r="J151" s="20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2:59" ht="18.75">
      <c r="B152" s="19"/>
      <c r="C152" s="19"/>
      <c r="D152" s="19"/>
      <c r="E152" s="20"/>
      <c r="F152" s="20"/>
      <c r="G152" s="20"/>
      <c r="H152" s="20"/>
      <c r="I152" s="20"/>
      <c r="J152" s="20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2:59" ht="18.75">
      <c r="B153" s="19"/>
      <c r="C153" s="19"/>
      <c r="D153" s="19"/>
      <c r="E153" s="20"/>
      <c r="F153" s="20"/>
      <c r="G153" s="20"/>
      <c r="H153" s="20"/>
      <c r="I153" s="20"/>
      <c r="J153" s="20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2:59" ht="18.75">
      <c r="B154" s="19"/>
      <c r="C154" s="19"/>
      <c r="D154" s="19"/>
      <c r="E154" s="20"/>
      <c r="F154" s="20"/>
      <c r="G154" s="20"/>
      <c r="H154" s="20"/>
      <c r="I154" s="20"/>
      <c r="J154" s="20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2:59" ht="18.75">
      <c r="B155" s="19"/>
      <c r="C155" s="19"/>
      <c r="D155" s="19"/>
      <c r="E155" s="20"/>
      <c r="F155" s="20"/>
      <c r="G155" s="20"/>
      <c r="H155" s="20"/>
      <c r="I155" s="20"/>
      <c r="J155" s="20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2:59" ht="18.75">
      <c r="B156" s="19"/>
      <c r="C156" s="19"/>
      <c r="D156" s="19"/>
      <c r="E156" s="20"/>
      <c r="F156" s="20"/>
      <c r="G156" s="20"/>
      <c r="H156" s="20"/>
      <c r="I156" s="20"/>
      <c r="J156" s="20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2:59" ht="18.75">
      <c r="B157" s="19"/>
      <c r="C157" s="19"/>
      <c r="D157" s="19"/>
      <c r="E157" s="20"/>
      <c r="F157" s="20"/>
      <c r="G157" s="20"/>
      <c r="H157" s="20"/>
      <c r="I157" s="20"/>
      <c r="J157" s="20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2:59" ht="18.75">
      <c r="B158" s="19"/>
      <c r="C158" s="19"/>
      <c r="D158" s="19"/>
      <c r="E158" s="20"/>
      <c r="F158" s="20"/>
      <c r="G158" s="20"/>
      <c r="H158" s="20"/>
      <c r="I158" s="20"/>
      <c r="J158" s="20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2:59" ht="18.75">
      <c r="B159" s="19"/>
      <c r="C159" s="19"/>
      <c r="D159" s="19"/>
      <c r="E159" s="20"/>
      <c r="F159" s="20"/>
      <c r="G159" s="20"/>
      <c r="H159" s="20"/>
      <c r="I159" s="20"/>
      <c r="J159" s="20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2:59" ht="18.75">
      <c r="B160" s="19"/>
      <c r="C160" s="19"/>
      <c r="D160" s="19"/>
      <c r="E160" s="20"/>
      <c r="F160" s="20"/>
      <c r="G160" s="20"/>
      <c r="H160" s="20"/>
      <c r="I160" s="20"/>
      <c r="J160" s="20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2:59" ht="18.75">
      <c r="B161" s="19"/>
      <c r="C161" s="19"/>
      <c r="D161" s="19"/>
      <c r="E161" s="20"/>
      <c r="F161" s="20"/>
      <c r="G161" s="20"/>
      <c r="H161" s="20"/>
      <c r="I161" s="20"/>
      <c r="J161" s="20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2:59" ht="18.75">
      <c r="B162" s="19"/>
      <c r="C162" s="19"/>
      <c r="D162" s="19"/>
      <c r="E162" s="20"/>
      <c r="F162" s="20"/>
      <c r="G162" s="20"/>
      <c r="H162" s="20"/>
      <c r="I162" s="20"/>
      <c r="J162" s="20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2:59" ht="18.75">
      <c r="B163" s="19"/>
      <c r="C163" s="19"/>
      <c r="D163" s="19"/>
      <c r="E163" s="20"/>
      <c r="F163" s="20"/>
      <c r="G163" s="20"/>
      <c r="H163" s="20"/>
      <c r="I163" s="20"/>
      <c r="J163" s="20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2:59" ht="18.75">
      <c r="B164" s="19"/>
      <c r="C164" s="19"/>
      <c r="D164" s="19"/>
      <c r="E164" s="20"/>
      <c r="F164" s="20"/>
      <c r="G164" s="20"/>
      <c r="H164" s="20"/>
      <c r="I164" s="20"/>
      <c r="J164" s="20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2:59" ht="18.75">
      <c r="B165" s="19"/>
      <c r="C165" s="19"/>
      <c r="D165" s="19"/>
      <c r="E165" s="20"/>
      <c r="F165" s="20"/>
      <c r="G165" s="20"/>
      <c r="H165" s="20"/>
      <c r="I165" s="20"/>
      <c r="J165" s="20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2:59" ht="18.75">
      <c r="B166" s="19"/>
      <c r="C166" s="19"/>
      <c r="D166" s="19"/>
      <c r="E166" s="20"/>
      <c r="F166" s="20"/>
      <c r="G166" s="20"/>
      <c r="H166" s="20"/>
      <c r="I166" s="20"/>
      <c r="J166" s="20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2:59" ht="18.75">
      <c r="B167" s="19"/>
      <c r="C167" s="19"/>
      <c r="D167" s="19"/>
      <c r="E167" s="20"/>
      <c r="F167" s="20"/>
      <c r="G167" s="20"/>
      <c r="H167" s="20"/>
      <c r="I167" s="20"/>
      <c r="J167" s="20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2:59" ht="18.75">
      <c r="B168" s="19"/>
      <c r="C168" s="19"/>
      <c r="D168" s="19"/>
      <c r="E168" s="20"/>
      <c r="F168" s="20"/>
      <c r="G168" s="20"/>
      <c r="H168" s="20"/>
      <c r="I168" s="20"/>
      <c r="J168" s="20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2:59" ht="18.75">
      <c r="B169" s="19"/>
      <c r="C169" s="19"/>
      <c r="D169" s="19"/>
      <c r="E169" s="20"/>
      <c r="F169" s="20"/>
      <c r="G169" s="20"/>
      <c r="H169" s="20"/>
      <c r="I169" s="20"/>
      <c r="J169" s="20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2:59" ht="18.75">
      <c r="B170" s="19"/>
      <c r="C170" s="19"/>
      <c r="D170" s="19"/>
      <c r="E170" s="20"/>
      <c r="F170" s="20"/>
      <c r="G170" s="20"/>
      <c r="H170" s="20"/>
      <c r="I170" s="20"/>
      <c r="J170" s="20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2:59" ht="18.75">
      <c r="B171" s="19"/>
      <c r="C171" s="19"/>
      <c r="D171" s="19"/>
      <c r="E171" s="20"/>
      <c r="F171" s="20"/>
      <c r="G171" s="20"/>
      <c r="H171" s="20"/>
      <c r="I171" s="20"/>
      <c r="J171" s="2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2:59" ht="18.75">
      <c r="B172" s="19"/>
      <c r="C172" s="19"/>
      <c r="D172" s="19"/>
      <c r="E172" s="20"/>
      <c r="F172" s="20"/>
      <c r="G172" s="20"/>
      <c r="H172" s="20"/>
      <c r="I172" s="20"/>
      <c r="J172" s="20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2:59" ht="18.75">
      <c r="B173" s="19"/>
      <c r="C173" s="19"/>
      <c r="D173" s="19"/>
      <c r="E173" s="20"/>
      <c r="F173" s="20"/>
      <c r="G173" s="20"/>
      <c r="H173" s="20"/>
      <c r="I173" s="20"/>
      <c r="J173" s="20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2:59" ht="18.75">
      <c r="B174" s="19"/>
      <c r="C174" s="19"/>
      <c r="D174" s="19"/>
      <c r="E174" s="20"/>
      <c r="F174" s="20"/>
      <c r="G174" s="20"/>
      <c r="H174" s="20"/>
      <c r="I174" s="20"/>
      <c r="J174" s="20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2:59" ht="18.75">
      <c r="B175" s="19"/>
      <c r="C175" s="19"/>
      <c r="D175" s="19"/>
      <c r="E175" s="20"/>
      <c r="F175" s="20"/>
      <c r="G175" s="20"/>
      <c r="H175" s="20"/>
      <c r="I175" s="20"/>
      <c r="J175" s="20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2:59" ht="18.75">
      <c r="B176" s="19"/>
      <c r="C176" s="19"/>
      <c r="D176" s="19"/>
      <c r="E176" s="20"/>
      <c r="F176" s="20"/>
      <c r="G176" s="20"/>
      <c r="H176" s="20"/>
      <c r="I176" s="20"/>
      <c r="J176" s="20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2:59" ht="18.75">
      <c r="B177" s="19"/>
      <c r="C177" s="19"/>
      <c r="D177" s="19"/>
      <c r="E177" s="20"/>
      <c r="F177" s="20"/>
      <c r="G177" s="20"/>
      <c r="H177" s="20"/>
      <c r="I177" s="20"/>
      <c r="J177" s="20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2:59" ht="18.75">
      <c r="B178" s="19"/>
      <c r="C178" s="19"/>
      <c r="D178" s="19"/>
      <c r="E178" s="20"/>
      <c r="F178" s="20"/>
      <c r="G178" s="20"/>
      <c r="H178" s="20"/>
      <c r="I178" s="20"/>
      <c r="J178" s="20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2:59" ht="18.75">
      <c r="B179" s="19"/>
      <c r="C179" s="19"/>
      <c r="D179" s="19"/>
      <c r="E179" s="20"/>
      <c r="F179" s="20"/>
      <c r="G179" s="20"/>
      <c r="H179" s="20"/>
      <c r="I179" s="20"/>
      <c r="J179" s="20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2:59" ht="18.75">
      <c r="B180" s="19"/>
      <c r="C180" s="19"/>
      <c r="D180" s="19"/>
      <c r="E180" s="20"/>
      <c r="F180" s="20"/>
      <c r="G180" s="20"/>
      <c r="H180" s="20"/>
      <c r="I180" s="20"/>
      <c r="J180" s="20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2:59" ht="18.75">
      <c r="B181" s="19"/>
      <c r="C181" s="19"/>
      <c r="D181" s="19"/>
      <c r="E181" s="20"/>
      <c r="F181" s="20"/>
      <c r="G181" s="20"/>
      <c r="H181" s="20"/>
      <c r="I181" s="20"/>
      <c r="J181" s="20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2:59" ht="18.75">
      <c r="B182" s="19"/>
      <c r="C182" s="19"/>
      <c r="D182" s="19"/>
      <c r="E182" s="20"/>
      <c r="F182" s="20"/>
      <c r="G182" s="20"/>
      <c r="H182" s="20"/>
      <c r="I182" s="20"/>
      <c r="J182" s="20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2:59" ht="18.75">
      <c r="B183" s="19"/>
      <c r="C183" s="19"/>
      <c r="D183" s="19"/>
      <c r="E183" s="20"/>
      <c r="F183" s="20"/>
      <c r="G183" s="20"/>
      <c r="H183" s="20"/>
      <c r="I183" s="20"/>
      <c r="J183" s="20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2:59" ht="18.75">
      <c r="B184" s="19"/>
      <c r="C184" s="19"/>
      <c r="D184" s="19"/>
      <c r="E184" s="20"/>
      <c r="F184" s="20"/>
      <c r="G184" s="20"/>
      <c r="H184" s="20"/>
      <c r="I184" s="20"/>
      <c r="J184" s="20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2:59" ht="18.75">
      <c r="B185" s="19"/>
      <c r="C185" s="19"/>
      <c r="D185" s="19"/>
      <c r="E185" s="20"/>
      <c r="F185" s="20"/>
      <c r="G185" s="20"/>
      <c r="H185" s="20"/>
      <c r="I185" s="20"/>
      <c r="J185" s="20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2:59" ht="18.75">
      <c r="B186" s="19"/>
      <c r="C186" s="19"/>
      <c r="D186" s="19"/>
      <c r="E186" s="20"/>
      <c r="F186" s="20"/>
      <c r="G186" s="20"/>
      <c r="H186" s="20"/>
      <c r="I186" s="20"/>
      <c r="J186" s="20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2:59" ht="18.75">
      <c r="B187" s="19"/>
      <c r="C187" s="19"/>
      <c r="D187" s="19"/>
      <c r="E187" s="20"/>
      <c r="F187" s="20"/>
      <c r="G187" s="20"/>
      <c r="H187" s="20"/>
      <c r="I187" s="20"/>
      <c r="J187" s="20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2:59" ht="18.75">
      <c r="B188" s="19"/>
      <c r="C188" s="19"/>
      <c r="D188" s="19"/>
      <c r="E188" s="20"/>
      <c r="F188" s="20"/>
      <c r="G188" s="20"/>
      <c r="H188" s="20"/>
      <c r="I188" s="20"/>
      <c r="J188" s="20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2:59" ht="18.75">
      <c r="B189" s="19"/>
      <c r="C189" s="19"/>
      <c r="D189" s="19"/>
      <c r="E189" s="20"/>
      <c r="F189" s="20"/>
      <c r="G189" s="20"/>
      <c r="H189" s="20"/>
      <c r="I189" s="20"/>
      <c r="J189" s="20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2:59" ht="18.75">
      <c r="B190" s="19"/>
      <c r="C190" s="19"/>
      <c r="D190" s="19"/>
      <c r="E190" s="20"/>
      <c r="F190" s="20"/>
      <c r="G190" s="20"/>
      <c r="H190" s="20"/>
      <c r="I190" s="20"/>
      <c r="J190" s="20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2:59" ht="18.75">
      <c r="B191" s="19"/>
      <c r="C191" s="19"/>
      <c r="D191" s="19"/>
      <c r="E191" s="20"/>
      <c r="F191" s="20"/>
      <c r="G191" s="20"/>
      <c r="H191" s="20"/>
      <c r="I191" s="20"/>
      <c r="J191" s="20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2:59" ht="18.75">
      <c r="B192" s="19"/>
      <c r="C192" s="19"/>
      <c r="D192" s="19"/>
      <c r="E192" s="20"/>
      <c r="F192" s="20"/>
      <c r="G192" s="20"/>
      <c r="H192" s="20"/>
      <c r="I192" s="20"/>
      <c r="J192" s="20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2:59" ht="18.75">
      <c r="B193" s="19"/>
      <c r="C193" s="19"/>
      <c r="D193" s="19"/>
      <c r="E193" s="20"/>
      <c r="F193" s="20"/>
      <c r="G193" s="20"/>
      <c r="H193" s="20"/>
      <c r="I193" s="20"/>
      <c r="J193" s="20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2:59" ht="18.75">
      <c r="B194" s="19"/>
      <c r="C194" s="19"/>
      <c r="D194" s="19"/>
      <c r="E194" s="20"/>
      <c r="F194" s="20"/>
      <c r="G194" s="20"/>
      <c r="H194" s="20"/>
      <c r="I194" s="20"/>
      <c r="J194" s="20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2:59" ht="18.75">
      <c r="B195" s="19"/>
      <c r="C195" s="19"/>
      <c r="D195" s="19"/>
      <c r="E195" s="20"/>
      <c r="F195" s="20"/>
      <c r="G195" s="20"/>
      <c r="H195" s="20"/>
      <c r="I195" s="20"/>
      <c r="J195" s="20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2:59" ht="18.75">
      <c r="B196" s="19"/>
      <c r="C196" s="19"/>
      <c r="D196" s="19"/>
      <c r="E196" s="20"/>
      <c r="F196" s="20"/>
      <c r="G196" s="20"/>
      <c r="H196" s="20"/>
      <c r="I196" s="20"/>
      <c r="J196" s="20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2:59" ht="18.75">
      <c r="B197" s="19"/>
      <c r="C197" s="19"/>
      <c r="D197" s="19"/>
      <c r="E197" s="20"/>
      <c r="F197" s="20"/>
      <c r="G197" s="20"/>
      <c r="H197" s="20"/>
      <c r="I197" s="20"/>
      <c r="J197" s="20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2:59" ht="18.75">
      <c r="B198" s="19"/>
      <c r="C198" s="19"/>
      <c r="D198" s="19"/>
      <c r="E198" s="20"/>
      <c r="F198" s="20"/>
      <c r="G198" s="20"/>
      <c r="H198" s="20"/>
      <c r="I198" s="20"/>
      <c r="J198" s="20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2:59" ht="18.75">
      <c r="B199" s="19"/>
      <c r="C199" s="19"/>
      <c r="D199" s="19"/>
      <c r="E199" s="20"/>
      <c r="F199" s="20"/>
      <c r="G199" s="20"/>
      <c r="H199" s="20"/>
      <c r="I199" s="20"/>
      <c r="J199" s="20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2:59" ht="18.75">
      <c r="B200" s="19"/>
      <c r="C200" s="19"/>
      <c r="D200" s="19"/>
      <c r="E200" s="20"/>
      <c r="F200" s="20"/>
      <c r="G200" s="20"/>
      <c r="H200" s="20"/>
      <c r="I200" s="20"/>
      <c r="J200" s="20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2:59" ht="18.75">
      <c r="B201" s="19"/>
      <c r="C201" s="19"/>
      <c r="D201" s="19"/>
      <c r="E201" s="20"/>
      <c r="F201" s="20"/>
      <c r="G201" s="20"/>
      <c r="H201" s="20"/>
      <c r="I201" s="20"/>
      <c r="J201" s="20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2:59" ht="18.75">
      <c r="B202" s="19"/>
      <c r="C202" s="19"/>
      <c r="D202" s="19"/>
      <c r="E202" s="20"/>
      <c r="F202" s="20"/>
      <c r="G202" s="20"/>
      <c r="H202" s="20"/>
      <c r="I202" s="20"/>
      <c r="J202" s="20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2:59" ht="18.75">
      <c r="B203" s="19"/>
      <c r="C203" s="19"/>
      <c r="D203" s="19"/>
      <c r="E203" s="20"/>
      <c r="F203" s="20"/>
      <c r="G203" s="20"/>
      <c r="H203" s="20"/>
      <c r="I203" s="20"/>
      <c r="J203" s="20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2:59" ht="18.75">
      <c r="B204" s="19"/>
      <c r="C204" s="19"/>
      <c r="D204" s="19"/>
      <c r="E204" s="20"/>
      <c r="F204" s="20"/>
      <c r="G204" s="20"/>
      <c r="H204" s="20"/>
      <c r="I204" s="20"/>
      <c r="J204" s="20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2:59" ht="18.75">
      <c r="B205" s="19"/>
      <c r="C205" s="19"/>
      <c r="D205" s="19"/>
      <c r="E205" s="20"/>
      <c r="F205" s="20"/>
      <c r="G205" s="20"/>
      <c r="H205" s="20"/>
      <c r="I205" s="20"/>
      <c r="J205" s="20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2:59" ht="18.75">
      <c r="B206" s="19"/>
      <c r="C206" s="19"/>
      <c r="D206" s="19"/>
      <c r="E206" s="20"/>
      <c r="F206" s="20"/>
      <c r="G206" s="20"/>
      <c r="H206" s="20"/>
      <c r="I206" s="20"/>
      <c r="J206" s="20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2:59" ht="18.75">
      <c r="B207" s="19"/>
      <c r="C207" s="19"/>
      <c r="D207" s="19"/>
      <c r="E207" s="20"/>
      <c r="F207" s="20"/>
      <c r="G207" s="20"/>
      <c r="H207" s="20"/>
      <c r="I207" s="20"/>
      <c r="J207" s="20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2:59" ht="18.75">
      <c r="B208" s="19"/>
      <c r="C208" s="19"/>
      <c r="D208" s="19"/>
      <c r="E208" s="20"/>
      <c r="F208" s="20"/>
      <c r="G208" s="20"/>
      <c r="H208" s="20"/>
      <c r="I208" s="20"/>
      <c r="J208" s="20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2:59" ht="18.75">
      <c r="B209" s="19"/>
      <c r="C209" s="19"/>
      <c r="D209" s="19"/>
      <c r="E209" s="20"/>
      <c r="F209" s="20"/>
      <c r="G209" s="20"/>
      <c r="H209" s="20"/>
      <c r="I209" s="20"/>
      <c r="J209" s="20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2:59" ht="18.75">
      <c r="B210" s="19"/>
      <c r="C210" s="19"/>
      <c r="D210" s="19"/>
      <c r="E210" s="20"/>
      <c r="F210" s="20"/>
      <c r="G210" s="20"/>
      <c r="H210" s="20"/>
      <c r="I210" s="20"/>
      <c r="J210" s="20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2:59" ht="18.75">
      <c r="B211" s="19"/>
      <c r="C211" s="19"/>
      <c r="D211" s="19"/>
      <c r="E211" s="20"/>
      <c r="F211" s="20"/>
      <c r="G211" s="20"/>
      <c r="H211" s="20"/>
      <c r="I211" s="20"/>
      <c r="J211" s="20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2:59" ht="18.75">
      <c r="B212" s="19"/>
      <c r="C212" s="19"/>
      <c r="D212" s="19"/>
      <c r="E212" s="20"/>
      <c r="F212" s="20"/>
      <c r="G212" s="20"/>
      <c r="H212" s="20"/>
      <c r="I212" s="20"/>
      <c r="J212" s="20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2:59" ht="18.75">
      <c r="B213" s="19"/>
      <c r="C213" s="19"/>
      <c r="D213" s="19"/>
      <c r="E213" s="20"/>
      <c r="F213" s="20"/>
      <c r="G213" s="20"/>
      <c r="H213" s="20"/>
      <c r="I213" s="20"/>
      <c r="J213" s="20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2:59" ht="18.75">
      <c r="B214" s="19"/>
      <c r="C214" s="19"/>
      <c r="D214" s="19"/>
      <c r="E214" s="20"/>
      <c r="F214" s="20"/>
      <c r="G214" s="20"/>
      <c r="H214" s="20"/>
      <c r="I214" s="20"/>
      <c r="J214" s="20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2:59" ht="18.75">
      <c r="B215" s="19"/>
      <c r="C215" s="19"/>
      <c r="D215" s="19"/>
      <c r="E215" s="20"/>
      <c r="F215" s="20"/>
      <c r="G215" s="20"/>
      <c r="H215" s="20"/>
      <c r="I215" s="20"/>
      <c r="J215" s="20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2:59" ht="18.75">
      <c r="B216" s="19"/>
      <c r="C216" s="19"/>
      <c r="D216" s="19"/>
      <c r="E216" s="20"/>
      <c r="F216" s="20"/>
      <c r="G216" s="20"/>
      <c r="H216" s="20"/>
      <c r="I216" s="20"/>
      <c r="J216" s="20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2:59" ht="18.75">
      <c r="B217" s="19"/>
      <c r="C217" s="19"/>
      <c r="D217" s="19"/>
      <c r="E217" s="20"/>
      <c r="F217" s="20"/>
      <c r="G217" s="20"/>
      <c r="H217" s="20"/>
      <c r="I217" s="20"/>
      <c r="J217" s="20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2:59" ht="18.75">
      <c r="B218" s="19"/>
      <c r="C218" s="19"/>
      <c r="D218" s="19"/>
      <c r="E218" s="20"/>
      <c r="F218" s="20"/>
      <c r="G218" s="20"/>
      <c r="H218" s="20"/>
      <c r="I218" s="20"/>
      <c r="J218" s="20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2:59" ht="18.75">
      <c r="B219" s="19"/>
      <c r="C219" s="19"/>
      <c r="D219" s="19"/>
      <c r="E219" s="20"/>
      <c r="F219" s="20"/>
      <c r="G219" s="20"/>
      <c r="H219" s="20"/>
      <c r="I219" s="20"/>
      <c r="J219" s="20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2:59" ht="18.75">
      <c r="B220" s="19"/>
      <c r="C220" s="19"/>
      <c r="D220" s="19"/>
      <c r="E220" s="20"/>
      <c r="F220" s="20"/>
      <c r="G220" s="20"/>
      <c r="H220" s="20"/>
      <c r="I220" s="20"/>
      <c r="J220" s="20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2:59" ht="18.75">
      <c r="B221" s="19"/>
      <c r="C221" s="19"/>
      <c r="D221" s="19"/>
      <c r="E221" s="20"/>
      <c r="F221" s="20"/>
      <c r="G221" s="20"/>
      <c r="H221" s="20"/>
      <c r="I221" s="20"/>
      <c r="J221" s="20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2:59" ht="18.75">
      <c r="B222" s="19"/>
      <c r="C222" s="19"/>
      <c r="D222" s="19"/>
      <c r="E222" s="20"/>
      <c r="F222" s="20"/>
      <c r="G222" s="20"/>
      <c r="H222" s="20"/>
      <c r="I222" s="20"/>
      <c r="J222" s="20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2:59" ht="18.75">
      <c r="B223" s="19"/>
      <c r="C223" s="19"/>
      <c r="D223" s="19"/>
      <c r="E223" s="20"/>
      <c r="F223" s="20"/>
      <c r="G223" s="20"/>
      <c r="H223" s="20"/>
      <c r="I223" s="20"/>
      <c r="J223" s="20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2:59" ht="18.75">
      <c r="B224" s="19"/>
      <c r="C224" s="19"/>
      <c r="D224" s="19"/>
      <c r="E224" s="20"/>
      <c r="F224" s="20"/>
      <c r="G224" s="20"/>
      <c r="H224" s="20"/>
      <c r="I224" s="20"/>
      <c r="J224" s="20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2:59" ht="18.75">
      <c r="B225" s="19"/>
      <c r="C225" s="19"/>
      <c r="D225" s="19"/>
      <c r="E225" s="20"/>
      <c r="F225" s="20"/>
      <c r="G225" s="20"/>
      <c r="H225" s="20"/>
      <c r="I225" s="20"/>
      <c r="J225" s="20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2:59" ht="18.75">
      <c r="B226" s="19"/>
      <c r="C226" s="19"/>
      <c r="D226" s="19"/>
      <c r="E226" s="20"/>
      <c r="F226" s="20"/>
      <c r="G226" s="20"/>
      <c r="H226" s="20"/>
      <c r="I226" s="20"/>
      <c r="J226" s="20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2:59" ht="18.75">
      <c r="B227" s="19"/>
      <c r="C227" s="19"/>
      <c r="D227" s="19"/>
      <c r="E227" s="20"/>
      <c r="F227" s="20"/>
      <c r="G227" s="20"/>
      <c r="H227" s="20"/>
      <c r="I227" s="20"/>
      <c r="J227" s="20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2:59" ht="18.75">
      <c r="B228" s="19"/>
      <c r="C228" s="19"/>
      <c r="D228" s="19"/>
      <c r="E228" s="20"/>
      <c r="F228" s="20"/>
      <c r="G228" s="20"/>
      <c r="H228" s="20"/>
      <c r="I228" s="20"/>
      <c r="J228" s="20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2:59" ht="18.75">
      <c r="B229" s="19"/>
      <c r="C229" s="19"/>
      <c r="D229" s="19"/>
      <c r="E229" s="20"/>
      <c r="F229" s="20"/>
      <c r="G229" s="20"/>
      <c r="H229" s="20"/>
      <c r="I229" s="20"/>
      <c r="J229" s="20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2:59" ht="18.75">
      <c r="B230" s="19"/>
      <c r="C230" s="19"/>
      <c r="D230" s="19"/>
      <c r="E230" s="20"/>
      <c r="F230" s="20"/>
      <c r="G230" s="20"/>
      <c r="H230" s="20"/>
      <c r="I230" s="20"/>
      <c r="J230" s="20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2:59" ht="18.75">
      <c r="B231" s="19"/>
      <c r="C231" s="19"/>
      <c r="D231" s="19"/>
      <c r="E231" s="20"/>
      <c r="F231" s="20"/>
      <c r="G231" s="20"/>
      <c r="H231" s="20"/>
      <c r="I231" s="20"/>
      <c r="J231" s="20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2:59" ht="18.75">
      <c r="B232" s="19"/>
      <c r="C232" s="19"/>
      <c r="D232" s="19"/>
      <c r="E232" s="20"/>
      <c r="F232" s="20"/>
      <c r="G232" s="20"/>
      <c r="H232" s="20"/>
      <c r="I232" s="20"/>
      <c r="J232" s="20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2:59" ht="18.75">
      <c r="B233" s="19"/>
      <c r="C233" s="19"/>
      <c r="D233" s="19"/>
      <c r="E233" s="20"/>
      <c r="F233" s="20"/>
      <c r="G233" s="20"/>
      <c r="H233" s="20"/>
      <c r="I233" s="20"/>
      <c r="J233" s="20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2:59" ht="18.75">
      <c r="B234" s="19"/>
      <c r="C234" s="19"/>
      <c r="D234" s="19"/>
      <c r="E234" s="20"/>
      <c r="F234" s="20"/>
      <c r="G234" s="20"/>
      <c r="H234" s="20"/>
      <c r="I234" s="20"/>
      <c r="J234" s="20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2:59" ht="18.75">
      <c r="B235" s="19"/>
      <c r="C235" s="19"/>
      <c r="D235" s="19"/>
      <c r="E235" s="20"/>
      <c r="F235" s="20"/>
      <c r="G235" s="20"/>
      <c r="H235" s="20"/>
      <c r="I235" s="20"/>
      <c r="J235" s="20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2:59" ht="18.75">
      <c r="B236" s="19"/>
      <c r="C236" s="19"/>
      <c r="D236" s="19"/>
      <c r="E236" s="20"/>
      <c r="F236" s="20"/>
      <c r="G236" s="20"/>
      <c r="H236" s="20"/>
      <c r="I236" s="20"/>
      <c r="J236" s="20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2:59" ht="18.75">
      <c r="B237" s="19"/>
      <c r="C237" s="19"/>
      <c r="D237" s="19"/>
      <c r="E237" s="20"/>
      <c r="F237" s="20"/>
      <c r="G237" s="20"/>
      <c r="H237" s="20"/>
      <c r="I237" s="20"/>
      <c r="J237" s="20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2:59" ht="18.75">
      <c r="B238" s="19"/>
      <c r="C238" s="19"/>
      <c r="D238" s="19"/>
      <c r="E238" s="20"/>
      <c r="F238" s="20"/>
      <c r="G238" s="20"/>
      <c r="H238" s="20"/>
      <c r="I238" s="20"/>
      <c r="J238" s="20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2:59" ht="18.75">
      <c r="B239" s="19"/>
      <c r="C239" s="19"/>
      <c r="D239" s="19"/>
      <c r="E239" s="20"/>
      <c r="F239" s="20"/>
      <c r="G239" s="20"/>
      <c r="H239" s="20"/>
      <c r="I239" s="20"/>
      <c r="J239" s="20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2:59" ht="18.75">
      <c r="B240" s="19"/>
      <c r="C240" s="19"/>
      <c r="D240" s="19"/>
      <c r="E240" s="20"/>
      <c r="F240" s="20"/>
      <c r="G240" s="20"/>
      <c r="H240" s="20"/>
      <c r="I240" s="20"/>
      <c r="J240" s="20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2:59" ht="18.75">
      <c r="B241" s="19"/>
      <c r="C241" s="19"/>
      <c r="D241" s="19"/>
      <c r="E241" s="20"/>
      <c r="F241" s="20"/>
      <c r="G241" s="20"/>
      <c r="H241" s="20"/>
      <c r="I241" s="20"/>
      <c r="J241" s="20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2:59" ht="18.75">
      <c r="B242" s="19"/>
      <c r="C242" s="19"/>
      <c r="D242" s="19"/>
      <c r="E242" s="20"/>
      <c r="F242" s="20"/>
      <c r="G242" s="20"/>
      <c r="H242" s="20"/>
      <c r="I242" s="20"/>
      <c r="J242" s="20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2:59" ht="18.75">
      <c r="B243" s="19"/>
      <c r="C243" s="19"/>
      <c r="D243" s="19"/>
      <c r="E243" s="20"/>
      <c r="F243" s="20"/>
      <c r="G243" s="20"/>
      <c r="H243" s="20"/>
      <c r="I243" s="20"/>
      <c r="J243" s="20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2:59" ht="18.75">
      <c r="B244" s="19"/>
      <c r="C244" s="19"/>
      <c r="D244" s="19"/>
      <c r="E244" s="20"/>
      <c r="F244" s="20"/>
      <c r="G244" s="20"/>
      <c r="H244" s="20"/>
      <c r="I244" s="20"/>
      <c r="J244" s="20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2:59" ht="18.75">
      <c r="B245" s="19"/>
      <c r="C245" s="19"/>
      <c r="D245" s="19"/>
      <c r="E245" s="20"/>
      <c r="F245" s="20"/>
      <c r="G245" s="20"/>
      <c r="H245" s="20"/>
      <c r="I245" s="20"/>
      <c r="J245" s="20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2:59" ht="18.75">
      <c r="B246" s="19"/>
      <c r="C246" s="19"/>
      <c r="D246" s="19"/>
      <c r="E246" s="20"/>
      <c r="F246" s="20"/>
      <c r="G246" s="20"/>
      <c r="H246" s="20"/>
      <c r="I246" s="20"/>
      <c r="J246" s="20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2:59" ht="18.75">
      <c r="B247" s="19"/>
      <c r="C247" s="19"/>
      <c r="D247" s="19"/>
      <c r="E247" s="20"/>
      <c r="F247" s="20"/>
      <c r="G247" s="20"/>
      <c r="H247" s="20"/>
      <c r="I247" s="20"/>
      <c r="J247" s="20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2:59" ht="18.75">
      <c r="B248" s="19"/>
      <c r="C248" s="19"/>
      <c r="D248" s="19"/>
      <c r="E248" s="20"/>
      <c r="F248" s="20"/>
      <c r="G248" s="20"/>
      <c r="H248" s="20"/>
      <c r="I248" s="20"/>
      <c r="J248" s="20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2:59" ht="18.75">
      <c r="B249" s="19"/>
      <c r="C249" s="19"/>
      <c r="D249" s="19"/>
      <c r="E249" s="20"/>
      <c r="F249" s="20"/>
      <c r="G249" s="20"/>
      <c r="H249" s="20"/>
      <c r="I249" s="20"/>
      <c r="J249" s="20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2:59" ht="18.75">
      <c r="B250" s="19"/>
      <c r="C250" s="19"/>
      <c r="D250" s="19"/>
      <c r="E250" s="20"/>
      <c r="F250" s="20"/>
      <c r="G250" s="20"/>
      <c r="H250" s="20"/>
      <c r="I250" s="20"/>
      <c r="J250" s="20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2:59" ht="18.75">
      <c r="B251" s="19"/>
      <c r="C251" s="19"/>
      <c r="D251" s="19"/>
      <c r="E251" s="20"/>
      <c r="F251" s="20"/>
      <c r="G251" s="20"/>
      <c r="H251" s="20"/>
      <c r="I251" s="20"/>
      <c r="J251" s="20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2:59" ht="18.75">
      <c r="B252" s="19"/>
      <c r="C252" s="19"/>
      <c r="D252" s="19"/>
      <c r="E252" s="20"/>
      <c r="F252" s="20"/>
      <c r="G252" s="20"/>
      <c r="H252" s="20"/>
      <c r="I252" s="20"/>
      <c r="J252" s="20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2:59" ht="18.75">
      <c r="B253" s="19"/>
      <c r="C253" s="19"/>
      <c r="D253" s="19"/>
      <c r="E253" s="20"/>
      <c r="F253" s="20"/>
      <c r="G253" s="20"/>
      <c r="H253" s="20"/>
      <c r="I253" s="20"/>
      <c r="J253" s="20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2:59" ht="18.75">
      <c r="B254" s="19"/>
      <c r="C254" s="19"/>
      <c r="D254" s="19"/>
      <c r="E254" s="20"/>
      <c r="F254" s="20"/>
      <c r="G254" s="20"/>
      <c r="H254" s="20"/>
      <c r="I254" s="20"/>
      <c r="J254" s="20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2:59" ht="18.75">
      <c r="B255" s="19"/>
      <c r="C255" s="19"/>
      <c r="D255" s="19"/>
      <c r="E255" s="20"/>
      <c r="F255" s="20"/>
      <c r="G255" s="20"/>
      <c r="H255" s="20"/>
      <c r="I255" s="20"/>
      <c r="J255" s="20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2:59" ht="18.75">
      <c r="B256" s="19"/>
      <c r="C256" s="19"/>
      <c r="D256" s="19"/>
      <c r="E256" s="20"/>
      <c r="F256" s="20"/>
      <c r="G256" s="20"/>
      <c r="H256" s="20"/>
      <c r="I256" s="20"/>
      <c r="J256" s="20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2:59" ht="18.75">
      <c r="B257" s="19"/>
      <c r="C257" s="19"/>
      <c r="D257" s="19"/>
      <c r="E257" s="20"/>
      <c r="F257" s="20"/>
      <c r="G257" s="20"/>
      <c r="H257" s="20"/>
      <c r="I257" s="20"/>
      <c r="J257" s="20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2:59" ht="18.75">
      <c r="B258" s="19"/>
      <c r="C258" s="19"/>
      <c r="D258" s="19"/>
      <c r="E258" s="20"/>
      <c r="F258" s="20"/>
      <c r="G258" s="20"/>
      <c r="H258" s="20"/>
      <c r="I258" s="20"/>
      <c r="J258" s="20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2:59" ht="18.75">
      <c r="B259" s="19"/>
      <c r="C259" s="19"/>
      <c r="D259" s="19"/>
      <c r="E259" s="20"/>
      <c r="F259" s="20"/>
      <c r="G259" s="20"/>
      <c r="H259" s="20"/>
      <c r="I259" s="20"/>
      <c r="J259" s="20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2:59" ht="18.75">
      <c r="B260" s="19"/>
      <c r="C260" s="19"/>
      <c r="D260" s="19"/>
      <c r="E260" s="20"/>
      <c r="F260" s="20"/>
      <c r="G260" s="20"/>
      <c r="H260" s="20"/>
      <c r="I260" s="20"/>
      <c r="J260" s="20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2:59" ht="18.75">
      <c r="B261" s="19"/>
      <c r="C261" s="19"/>
      <c r="D261" s="19"/>
      <c r="E261" s="20"/>
      <c r="F261" s="20"/>
      <c r="G261" s="20"/>
      <c r="H261" s="20"/>
      <c r="I261" s="20"/>
      <c r="J261" s="20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2:59" ht="18.75">
      <c r="B262" s="19"/>
      <c r="C262" s="19"/>
      <c r="D262" s="19"/>
      <c r="E262" s="20"/>
      <c r="F262" s="20"/>
      <c r="G262" s="20"/>
      <c r="H262" s="20"/>
      <c r="I262" s="20"/>
      <c r="J262" s="20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2:59" ht="18.75">
      <c r="B263" s="19"/>
      <c r="C263" s="19"/>
      <c r="D263" s="19"/>
      <c r="E263" s="20"/>
      <c r="F263" s="20"/>
      <c r="G263" s="20"/>
      <c r="H263" s="20"/>
      <c r="I263" s="20"/>
      <c r="J263" s="20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2:59" ht="18.75">
      <c r="B264" s="19"/>
      <c r="C264" s="19"/>
      <c r="D264" s="19"/>
      <c r="E264" s="20"/>
      <c r="F264" s="20"/>
      <c r="G264" s="20"/>
      <c r="H264" s="20"/>
      <c r="I264" s="20"/>
      <c r="J264" s="20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2:59" ht="18.75">
      <c r="B265" s="19"/>
      <c r="C265" s="19"/>
      <c r="D265" s="19"/>
      <c r="E265" s="20"/>
      <c r="F265" s="20"/>
      <c r="G265" s="20"/>
      <c r="H265" s="20"/>
      <c r="I265" s="20"/>
      <c r="J265" s="20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2:59" ht="18.75">
      <c r="B266" s="19"/>
      <c r="C266" s="19"/>
      <c r="D266" s="19"/>
      <c r="E266" s="20"/>
      <c r="F266" s="20"/>
      <c r="G266" s="20"/>
      <c r="H266" s="20"/>
      <c r="I266" s="20"/>
      <c r="J266" s="20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2:59" ht="18.75">
      <c r="B267" s="19"/>
      <c r="C267" s="19"/>
      <c r="D267" s="19"/>
      <c r="E267" s="20"/>
      <c r="F267" s="20"/>
      <c r="G267" s="20"/>
      <c r="H267" s="20"/>
      <c r="I267" s="20"/>
      <c r="J267" s="20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2:59" ht="18.75">
      <c r="B268" s="19"/>
      <c r="C268" s="19"/>
      <c r="D268" s="19"/>
      <c r="E268" s="20"/>
      <c r="F268" s="20"/>
      <c r="G268" s="20"/>
      <c r="H268" s="20"/>
      <c r="I268" s="20"/>
      <c r="J268" s="20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2:59" ht="18.75">
      <c r="B269" s="19"/>
      <c r="C269" s="19"/>
      <c r="D269" s="19"/>
      <c r="E269" s="20"/>
      <c r="F269" s="20"/>
      <c r="G269" s="20"/>
      <c r="H269" s="20"/>
      <c r="I269" s="20"/>
      <c r="J269" s="20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2:59" ht="18.75">
      <c r="B270" s="19"/>
      <c r="C270" s="19"/>
      <c r="D270" s="19"/>
      <c r="E270" s="20"/>
      <c r="F270" s="20"/>
      <c r="G270" s="20"/>
      <c r="H270" s="20"/>
      <c r="I270" s="20"/>
      <c r="J270" s="20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2:59" ht="18.75">
      <c r="B271" s="19"/>
      <c r="C271" s="19"/>
      <c r="D271" s="19"/>
      <c r="E271" s="20"/>
      <c r="F271" s="20"/>
      <c r="G271" s="20"/>
      <c r="H271" s="20"/>
      <c r="I271" s="20"/>
      <c r="J271" s="20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2:59" ht="18.75">
      <c r="B272" s="19"/>
      <c r="C272" s="19"/>
      <c r="D272" s="19"/>
      <c r="E272" s="20"/>
      <c r="F272" s="20"/>
      <c r="G272" s="20"/>
      <c r="H272" s="20"/>
      <c r="I272" s="20"/>
      <c r="J272" s="20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2:59" ht="18.75">
      <c r="B273" s="19"/>
      <c r="C273" s="19"/>
      <c r="D273" s="19"/>
      <c r="E273" s="20"/>
      <c r="F273" s="20"/>
      <c r="G273" s="20"/>
      <c r="H273" s="20"/>
      <c r="I273" s="20"/>
      <c r="J273" s="20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</sheetData>
  <sheetProtection/>
  <mergeCells count="45">
    <mergeCell ref="A6:A36"/>
    <mergeCell ref="AO1:AR1"/>
    <mergeCell ref="B7:B8"/>
    <mergeCell ref="C7:C8"/>
    <mergeCell ref="B9:B10"/>
    <mergeCell ref="C9:C10"/>
    <mergeCell ref="R1:U1"/>
    <mergeCell ref="A1:A5"/>
    <mergeCell ref="B1:B5"/>
    <mergeCell ref="BG1:BG5"/>
    <mergeCell ref="E4:BF4"/>
    <mergeCell ref="X1:Z1"/>
    <mergeCell ref="AB1:AD1"/>
    <mergeCell ref="AF1:AI1"/>
    <mergeCell ref="AK1:AM1"/>
    <mergeCell ref="AS1:AV1"/>
    <mergeCell ref="E1:H1"/>
    <mergeCell ref="J1:L1"/>
    <mergeCell ref="N1:Q1"/>
    <mergeCell ref="B11:B12"/>
    <mergeCell ref="C11:C12"/>
    <mergeCell ref="B13:B14"/>
    <mergeCell ref="C13:C14"/>
    <mergeCell ref="C1:C5"/>
    <mergeCell ref="B15:B16"/>
    <mergeCell ref="C15:C16"/>
    <mergeCell ref="B17:B18"/>
    <mergeCell ref="C17:C18"/>
    <mergeCell ref="B19:B20"/>
    <mergeCell ref="C19:C20"/>
    <mergeCell ref="B21:B22"/>
    <mergeCell ref="C21:C22"/>
    <mergeCell ref="B24:B25"/>
    <mergeCell ref="C24:C25"/>
    <mergeCell ref="B37:D37"/>
    <mergeCell ref="B38:D38"/>
    <mergeCell ref="B26:B27"/>
    <mergeCell ref="C26:C27"/>
    <mergeCell ref="C33:C34"/>
    <mergeCell ref="B39:D39"/>
    <mergeCell ref="B28:B29"/>
    <mergeCell ref="C28:C29"/>
    <mergeCell ref="B31:B32"/>
    <mergeCell ref="C31:C32"/>
    <mergeCell ref="B33:B34"/>
  </mergeCells>
  <printOptions/>
  <pageMargins left="0.18" right="0.17" top="1" bottom="1" header="0.5" footer="0.5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3"/>
  <sheetViews>
    <sheetView view="pageBreakPreview" zoomScale="6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D36" sqref="BD36"/>
    </sheetView>
  </sheetViews>
  <sheetFormatPr defaultColWidth="9.140625" defaultRowHeight="15"/>
  <cols>
    <col min="1" max="1" width="9.00390625" style="36" customWidth="1"/>
    <col min="2" max="2" width="15.00390625" style="11" customWidth="1"/>
    <col min="3" max="3" width="43.8515625" style="11" customWidth="1"/>
    <col min="4" max="4" width="23.00390625" style="11" customWidth="1"/>
    <col min="5" max="21" width="5.7109375" style="11" customWidth="1"/>
    <col min="22" max="22" width="7.421875" style="11" customWidth="1"/>
    <col min="23" max="24" width="5.7109375" style="22" customWidth="1"/>
    <col min="25" max="25" width="6.8515625" style="11" customWidth="1"/>
    <col min="26" max="49" width="5.7109375" style="11" customWidth="1"/>
    <col min="50" max="57" width="5.7109375" style="22" customWidth="1"/>
    <col min="58" max="58" width="12.28125" style="11" customWidth="1"/>
    <col min="59" max="16384" width="9.140625" style="11" customWidth="1"/>
  </cols>
  <sheetData>
    <row r="1" spans="1:59" ht="51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9"/>
    </row>
    <row r="2" spans="1:65" ht="54" customHeight="1">
      <c r="A2" s="131" t="s">
        <v>81</v>
      </c>
      <c r="B2" s="123" t="s">
        <v>0</v>
      </c>
      <c r="C2" s="124" t="s">
        <v>9</v>
      </c>
      <c r="D2" s="66"/>
      <c r="E2" s="107" t="s">
        <v>10</v>
      </c>
      <c r="F2" s="107"/>
      <c r="G2" s="107"/>
      <c r="H2" s="107"/>
      <c r="J2" s="107" t="s">
        <v>11</v>
      </c>
      <c r="K2" s="107"/>
      <c r="L2" s="107"/>
      <c r="N2" s="107" t="s">
        <v>12</v>
      </c>
      <c r="O2" s="107"/>
      <c r="P2" s="107"/>
      <c r="Q2" s="107"/>
      <c r="R2" s="107" t="s">
        <v>13</v>
      </c>
      <c r="S2" s="107"/>
      <c r="T2" s="107"/>
      <c r="U2" s="107"/>
      <c r="X2" s="107" t="s">
        <v>14</v>
      </c>
      <c r="Y2" s="107"/>
      <c r="Z2" s="107"/>
      <c r="AB2" s="107" t="s">
        <v>15</v>
      </c>
      <c r="AC2" s="107"/>
      <c r="AD2" s="107"/>
      <c r="AF2" s="107" t="s">
        <v>16</v>
      </c>
      <c r="AG2" s="107"/>
      <c r="AH2" s="107"/>
      <c r="AI2" s="107"/>
      <c r="AK2" s="107" t="s">
        <v>17</v>
      </c>
      <c r="AL2" s="107"/>
      <c r="AM2" s="107"/>
      <c r="AO2" s="107" t="s">
        <v>18</v>
      </c>
      <c r="AP2" s="107"/>
      <c r="AQ2" s="107"/>
      <c r="AR2" s="107"/>
      <c r="AS2" s="107" t="s">
        <v>19</v>
      </c>
      <c r="AT2" s="107"/>
      <c r="AU2" s="107"/>
      <c r="AV2" s="107"/>
      <c r="AX2" s="133" t="s">
        <v>76</v>
      </c>
      <c r="AY2" s="133"/>
      <c r="AZ2" s="133"/>
      <c r="BB2" s="133" t="s">
        <v>77</v>
      </c>
      <c r="BC2" s="134"/>
      <c r="BD2" s="134"/>
      <c r="BE2" s="134"/>
      <c r="BF2" s="26"/>
      <c r="BG2" s="130" t="s">
        <v>79</v>
      </c>
      <c r="BH2" s="26"/>
      <c r="BI2" s="26"/>
      <c r="BJ2" s="26"/>
      <c r="BK2" s="26"/>
      <c r="BL2" s="26"/>
      <c r="BM2" s="26"/>
    </row>
    <row r="3" spans="1:65" ht="99" customHeight="1">
      <c r="A3" s="132"/>
      <c r="B3" s="123"/>
      <c r="C3" s="124"/>
      <c r="D3" s="66"/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35</v>
      </c>
      <c r="U3" s="4" t="s">
        <v>36</v>
      </c>
      <c r="V3" s="125" t="s">
        <v>78</v>
      </c>
      <c r="W3" s="23" t="s">
        <v>75</v>
      </c>
      <c r="X3" s="23" t="s">
        <v>37</v>
      </c>
      <c r="Y3" s="4" t="s">
        <v>38</v>
      </c>
      <c r="Z3" s="4" t="s">
        <v>39</v>
      </c>
      <c r="AA3" s="4" t="s">
        <v>40</v>
      </c>
      <c r="AB3" s="4" t="s">
        <v>41</v>
      </c>
      <c r="AC3" s="5" t="s">
        <v>42</v>
      </c>
      <c r="AD3" s="4" t="s">
        <v>43</v>
      </c>
      <c r="AE3" s="4" t="s">
        <v>44</v>
      </c>
      <c r="AF3" s="4" t="s">
        <v>45</v>
      </c>
      <c r="AG3" s="4" t="s">
        <v>46</v>
      </c>
      <c r="AH3" s="4" t="s">
        <v>47</v>
      </c>
      <c r="AI3" s="4" t="s">
        <v>48</v>
      </c>
      <c r="AJ3" s="4" t="s">
        <v>49</v>
      </c>
      <c r="AK3" s="4" t="s">
        <v>50</v>
      </c>
      <c r="AL3" s="4" t="s">
        <v>51</v>
      </c>
      <c r="AM3" s="4" t="s">
        <v>52</v>
      </c>
      <c r="AN3" s="4" t="s">
        <v>53</v>
      </c>
      <c r="AO3" s="4" t="s">
        <v>54</v>
      </c>
      <c r="AP3" s="4" t="s">
        <v>55</v>
      </c>
      <c r="AQ3" s="4" t="s">
        <v>56</v>
      </c>
      <c r="AR3" s="4" t="s">
        <v>57</v>
      </c>
      <c r="AS3" s="4" t="s">
        <v>58</v>
      </c>
      <c r="AT3" s="4" t="s">
        <v>59</v>
      </c>
      <c r="AU3" s="4" t="s">
        <v>60</v>
      </c>
      <c r="AV3" s="4" t="s">
        <v>61</v>
      </c>
      <c r="AW3" s="4" t="s">
        <v>62</v>
      </c>
      <c r="AX3" s="24" t="s">
        <v>63</v>
      </c>
      <c r="AY3" s="23" t="s">
        <v>64</v>
      </c>
      <c r="AZ3" s="23" t="s">
        <v>65</v>
      </c>
      <c r="BA3" s="27" t="s">
        <v>66</v>
      </c>
      <c r="BB3" s="27" t="s">
        <v>67</v>
      </c>
      <c r="BC3" s="27" t="s">
        <v>68</v>
      </c>
      <c r="BD3" s="27" t="s">
        <v>69</v>
      </c>
      <c r="BE3" s="27" t="s">
        <v>70</v>
      </c>
      <c r="BF3" s="130" t="s">
        <v>78</v>
      </c>
      <c r="BG3" s="130"/>
      <c r="BH3" s="26"/>
      <c r="BI3" s="26"/>
      <c r="BJ3" s="26"/>
      <c r="BK3" s="26"/>
      <c r="BL3" s="26"/>
      <c r="BM3" s="26"/>
    </row>
    <row r="4" spans="1:65" ht="25.5" customHeight="1">
      <c r="A4" s="132"/>
      <c r="B4" s="123"/>
      <c r="C4" s="124"/>
      <c r="D4" s="66"/>
      <c r="E4" s="28">
        <v>35</v>
      </c>
      <c r="F4" s="28">
        <v>36</v>
      </c>
      <c r="G4" s="28">
        <v>37</v>
      </c>
      <c r="H4" s="28">
        <v>38</v>
      </c>
      <c r="I4" s="28">
        <v>39</v>
      </c>
      <c r="J4" s="29">
        <v>40</v>
      </c>
      <c r="K4" s="26">
        <v>41</v>
      </c>
      <c r="L4" s="26">
        <v>42</v>
      </c>
      <c r="M4" s="26">
        <v>43</v>
      </c>
      <c r="N4" s="26">
        <v>44</v>
      </c>
      <c r="O4" s="26">
        <v>45</v>
      </c>
      <c r="P4" s="26">
        <v>46</v>
      </c>
      <c r="Q4" s="26">
        <v>47</v>
      </c>
      <c r="R4" s="26">
        <v>48</v>
      </c>
      <c r="S4" s="26">
        <v>49</v>
      </c>
      <c r="T4" s="26">
        <v>50</v>
      </c>
      <c r="U4" s="26">
        <v>51</v>
      </c>
      <c r="V4" s="126"/>
      <c r="W4" s="30">
        <v>52</v>
      </c>
      <c r="X4" s="30">
        <v>1</v>
      </c>
      <c r="Y4" s="26">
        <v>2</v>
      </c>
      <c r="Z4" s="26">
        <v>3</v>
      </c>
      <c r="AA4" s="26">
        <v>4</v>
      </c>
      <c r="AB4" s="26">
        <v>5</v>
      </c>
      <c r="AC4" s="26">
        <v>6</v>
      </c>
      <c r="AD4" s="26">
        <v>7</v>
      </c>
      <c r="AE4" s="26">
        <v>8</v>
      </c>
      <c r="AF4" s="26">
        <v>9</v>
      </c>
      <c r="AG4" s="26">
        <v>10</v>
      </c>
      <c r="AH4" s="26">
        <v>11</v>
      </c>
      <c r="AI4" s="26">
        <v>12</v>
      </c>
      <c r="AJ4" s="26">
        <v>13</v>
      </c>
      <c r="AK4" s="26">
        <v>14</v>
      </c>
      <c r="AL4" s="26">
        <v>15</v>
      </c>
      <c r="AM4" s="26">
        <v>16</v>
      </c>
      <c r="AN4" s="26">
        <v>17</v>
      </c>
      <c r="AO4" s="26">
        <v>18</v>
      </c>
      <c r="AP4" s="26">
        <v>19</v>
      </c>
      <c r="AQ4" s="26">
        <v>20</v>
      </c>
      <c r="AR4" s="26">
        <v>21</v>
      </c>
      <c r="AS4" s="26">
        <v>22</v>
      </c>
      <c r="AT4" s="26">
        <v>23</v>
      </c>
      <c r="AU4" s="26">
        <v>24</v>
      </c>
      <c r="AV4" s="26">
        <v>25</v>
      </c>
      <c r="AW4" s="26">
        <v>26</v>
      </c>
      <c r="AX4" s="30">
        <v>27</v>
      </c>
      <c r="AY4" s="30">
        <v>28</v>
      </c>
      <c r="AZ4" s="30">
        <v>29</v>
      </c>
      <c r="BA4" s="30">
        <v>30</v>
      </c>
      <c r="BB4" s="30">
        <v>31</v>
      </c>
      <c r="BC4" s="30">
        <v>32</v>
      </c>
      <c r="BD4" s="30">
        <v>33</v>
      </c>
      <c r="BE4" s="30">
        <v>34</v>
      </c>
      <c r="BF4" s="126"/>
      <c r="BG4" s="130"/>
      <c r="BH4" s="26"/>
      <c r="BI4" s="26"/>
      <c r="BJ4" s="26"/>
      <c r="BK4" s="26"/>
      <c r="BL4" s="26"/>
      <c r="BM4" s="26"/>
    </row>
    <row r="5" spans="1:65" ht="18" customHeight="1">
      <c r="A5" s="132"/>
      <c r="B5" s="123"/>
      <c r="C5" s="124"/>
      <c r="D5" s="66"/>
      <c r="E5" s="135" t="s">
        <v>71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26"/>
      <c r="BG5" s="130"/>
      <c r="BH5" s="26"/>
      <c r="BI5" s="26"/>
      <c r="BJ5" s="26"/>
      <c r="BK5" s="26"/>
      <c r="BL5" s="26"/>
      <c r="BM5" s="26"/>
    </row>
    <row r="6" spans="1:65" ht="18" customHeight="1">
      <c r="A6" s="132"/>
      <c r="B6" s="123"/>
      <c r="C6" s="124"/>
      <c r="D6" s="66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/>
      <c r="W6" s="31">
        <v>18</v>
      </c>
      <c r="X6" s="31">
        <v>19</v>
      </c>
      <c r="Y6" s="28">
        <v>20</v>
      </c>
      <c r="Z6" s="28">
        <v>21</v>
      </c>
      <c r="AA6" s="28">
        <v>22</v>
      </c>
      <c r="AB6" s="28">
        <v>23</v>
      </c>
      <c r="AC6" s="28">
        <v>24</v>
      </c>
      <c r="AD6" s="28">
        <v>25</v>
      </c>
      <c r="AE6" s="28">
        <v>26</v>
      </c>
      <c r="AF6" s="28">
        <v>27</v>
      </c>
      <c r="AG6" s="28">
        <v>28</v>
      </c>
      <c r="AH6" s="28">
        <v>29</v>
      </c>
      <c r="AI6" s="28">
        <v>30</v>
      </c>
      <c r="AJ6" s="28">
        <v>31</v>
      </c>
      <c r="AK6" s="28">
        <v>32</v>
      </c>
      <c r="AL6" s="28">
        <v>33</v>
      </c>
      <c r="AM6" s="28">
        <v>34</v>
      </c>
      <c r="AN6" s="28">
        <v>35</v>
      </c>
      <c r="AO6" s="28">
        <v>36</v>
      </c>
      <c r="AP6" s="28">
        <v>37</v>
      </c>
      <c r="AQ6" s="28">
        <v>38</v>
      </c>
      <c r="AR6" s="28">
        <v>39</v>
      </c>
      <c r="AS6" s="28">
        <v>40</v>
      </c>
      <c r="AT6" s="28">
        <v>41</v>
      </c>
      <c r="AU6" s="28">
        <v>42</v>
      </c>
      <c r="AV6" s="28">
        <v>43</v>
      </c>
      <c r="AW6" s="28">
        <v>44</v>
      </c>
      <c r="AX6" s="31">
        <v>45</v>
      </c>
      <c r="AY6" s="31">
        <v>46</v>
      </c>
      <c r="AZ6" s="31">
        <v>47</v>
      </c>
      <c r="BA6" s="31">
        <v>48</v>
      </c>
      <c r="BB6" s="31">
        <v>49</v>
      </c>
      <c r="BC6" s="31">
        <v>50</v>
      </c>
      <c r="BD6" s="31">
        <v>51</v>
      </c>
      <c r="BE6" s="31">
        <v>52</v>
      </c>
      <c r="BF6" s="26"/>
      <c r="BG6" s="130"/>
      <c r="BH6" s="26"/>
      <c r="BI6" s="26"/>
      <c r="BJ6" s="26"/>
      <c r="BK6" s="26"/>
      <c r="BL6" s="26"/>
      <c r="BM6" s="26"/>
    </row>
    <row r="7" spans="1:59" s="51" customFormat="1" ht="19.5" customHeight="1">
      <c r="A7" s="132"/>
      <c r="B7" s="46" t="s">
        <v>74</v>
      </c>
      <c r="C7" s="47" t="s">
        <v>117</v>
      </c>
      <c r="D7" s="4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V7" s="50"/>
      <c r="W7" s="52" t="s">
        <v>91</v>
      </c>
      <c r="X7" s="52" t="s">
        <v>91</v>
      </c>
      <c r="Y7" s="53"/>
      <c r="AL7" s="53"/>
      <c r="AX7" s="54" t="s">
        <v>91</v>
      </c>
      <c r="AY7" s="54" t="s">
        <v>91</v>
      </c>
      <c r="AZ7" s="54" t="s">
        <v>91</v>
      </c>
      <c r="BA7" s="54" t="s">
        <v>91</v>
      </c>
      <c r="BB7" s="54" t="s">
        <v>91</v>
      </c>
      <c r="BC7" s="54" t="s">
        <v>91</v>
      </c>
      <c r="BD7" s="54" t="s">
        <v>91</v>
      </c>
      <c r="BE7" s="54" t="s">
        <v>91</v>
      </c>
      <c r="BG7" s="55"/>
    </row>
    <row r="8" spans="1:59" ht="27" customHeight="1">
      <c r="A8" s="132"/>
      <c r="B8" s="121" t="s">
        <v>170</v>
      </c>
      <c r="C8" s="121" t="s">
        <v>95</v>
      </c>
      <c r="D8" s="38" t="s">
        <v>150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/>
      <c r="R8" s="25"/>
      <c r="S8" s="25"/>
      <c r="T8" s="25"/>
      <c r="U8" s="25"/>
      <c r="V8" s="25">
        <f>SUM(E8:U8)</f>
        <v>12</v>
      </c>
      <c r="W8" s="52" t="s">
        <v>91</v>
      </c>
      <c r="X8" s="52" t="s">
        <v>91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1</v>
      </c>
      <c r="AE8" s="32">
        <v>1</v>
      </c>
      <c r="AF8" s="32">
        <v>1</v>
      </c>
      <c r="AG8" s="32">
        <v>1</v>
      </c>
      <c r="AH8" s="32">
        <v>1</v>
      </c>
      <c r="AI8" s="32">
        <v>1</v>
      </c>
      <c r="AJ8" s="32">
        <v>1</v>
      </c>
      <c r="AK8" s="32">
        <v>1</v>
      </c>
      <c r="AL8" s="32">
        <v>1</v>
      </c>
      <c r="AM8" s="32">
        <v>1</v>
      </c>
      <c r="AN8" s="32">
        <v>1</v>
      </c>
      <c r="AO8" s="32">
        <v>1</v>
      </c>
      <c r="AP8" s="32">
        <v>1</v>
      </c>
      <c r="AQ8" s="32"/>
      <c r="AR8" s="32"/>
      <c r="AS8" s="32"/>
      <c r="AT8" s="32"/>
      <c r="AW8" s="33" t="s">
        <v>91</v>
      </c>
      <c r="AX8" s="34" t="s">
        <v>91</v>
      </c>
      <c r="AY8" s="34" t="s">
        <v>91</v>
      </c>
      <c r="AZ8" s="34" t="s">
        <v>91</v>
      </c>
      <c r="BA8" s="34" t="s">
        <v>91</v>
      </c>
      <c r="BB8" s="34" t="s">
        <v>91</v>
      </c>
      <c r="BC8" s="34" t="s">
        <v>91</v>
      </c>
      <c r="BD8" s="34" t="s">
        <v>91</v>
      </c>
      <c r="BE8" s="34" t="s">
        <v>91</v>
      </c>
      <c r="BF8" s="11">
        <f>SUM(Y8:AU8)</f>
        <v>18</v>
      </c>
      <c r="BG8" s="26">
        <f>V8+BF8</f>
        <v>30</v>
      </c>
    </row>
    <row r="9" spans="1:59" ht="19.5" customHeight="1">
      <c r="A9" s="132"/>
      <c r="B9" s="122"/>
      <c r="C9" s="122"/>
      <c r="D9" s="38" t="s">
        <v>149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/>
      <c r="R9" s="25"/>
      <c r="S9" s="25"/>
      <c r="T9" s="25"/>
      <c r="U9" s="25"/>
      <c r="V9" s="25">
        <f aca="true" t="shared" si="0" ref="V9:V15">SUM(E9:U9)</f>
        <v>12</v>
      </c>
      <c r="W9" s="52" t="s">
        <v>91</v>
      </c>
      <c r="X9" s="52" t="s">
        <v>91</v>
      </c>
      <c r="Y9" s="32">
        <v>3</v>
      </c>
      <c r="Z9" s="32">
        <v>3</v>
      </c>
      <c r="AA9" s="32">
        <v>3</v>
      </c>
      <c r="AB9" s="32">
        <v>3</v>
      </c>
      <c r="AC9" s="32">
        <v>3</v>
      </c>
      <c r="AD9" s="32">
        <v>3</v>
      </c>
      <c r="AE9" s="32">
        <v>3</v>
      </c>
      <c r="AF9" s="32">
        <v>3</v>
      </c>
      <c r="AG9" s="32">
        <v>3</v>
      </c>
      <c r="AH9" s="32">
        <v>3</v>
      </c>
      <c r="AI9" s="32">
        <v>3</v>
      </c>
      <c r="AJ9" s="32">
        <v>3</v>
      </c>
      <c r="AK9" s="32">
        <v>3</v>
      </c>
      <c r="AL9" s="32">
        <v>3</v>
      </c>
      <c r="AM9" s="32">
        <v>3</v>
      </c>
      <c r="AN9" s="32">
        <v>3</v>
      </c>
      <c r="AO9" s="32">
        <v>3</v>
      </c>
      <c r="AP9" s="32">
        <v>3</v>
      </c>
      <c r="AQ9" s="32"/>
      <c r="AR9" s="32"/>
      <c r="AS9" s="32"/>
      <c r="AT9" s="32"/>
      <c r="AW9" s="33" t="s">
        <v>91</v>
      </c>
      <c r="AX9" s="34" t="s">
        <v>91</v>
      </c>
      <c r="AY9" s="34" t="s">
        <v>91</v>
      </c>
      <c r="AZ9" s="34" t="s">
        <v>91</v>
      </c>
      <c r="BA9" s="34" t="s">
        <v>91</v>
      </c>
      <c r="BB9" s="34" t="s">
        <v>91</v>
      </c>
      <c r="BC9" s="34" t="s">
        <v>91</v>
      </c>
      <c r="BD9" s="34" t="s">
        <v>91</v>
      </c>
      <c r="BE9" s="34" t="s">
        <v>91</v>
      </c>
      <c r="BF9" s="11">
        <f aca="true" t="shared" si="1" ref="BF9:BF15">SUM(Y9:AU9)</f>
        <v>54</v>
      </c>
      <c r="BG9" s="26">
        <f aca="true" t="shared" si="2" ref="BG9:BG15">V9+BF9</f>
        <v>66</v>
      </c>
    </row>
    <row r="10" spans="1:59" ht="21" customHeight="1">
      <c r="A10" s="132"/>
      <c r="B10" s="121" t="s">
        <v>7</v>
      </c>
      <c r="C10" s="119" t="s">
        <v>169</v>
      </c>
      <c r="D10" s="38" t="s">
        <v>150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/>
      <c r="R10" s="25"/>
      <c r="S10" s="25"/>
      <c r="T10" s="25"/>
      <c r="U10" s="25"/>
      <c r="V10" s="25">
        <f t="shared" si="0"/>
        <v>12</v>
      </c>
      <c r="W10" s="52" t="s">
        <v>91</v>
      </c>
      <c r="X10" s="52" t="s">
        <v>91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2">
        <v>1</v>
      </c>
      <c r="AM10" s="32">
        <v>1</v>
      </c>
      <c r="AN10" s="32">
        <v>1</v>
      </c>
      <c r="AO10" s="32">
        <v>1</v>
      </c>
      <c r="AP10" s="32">
        <v>1</v>
      </c>
      <c r="AQ10" s="32" t="s">
        <v>80</v>
      </c>
      <c r="AR10" s="32"/>
      <c r="AS10" s="32"/>
      <c r="AT10" s="32"/>
      <c r="AU10" s="35"/>
      <c r="AW10" s="33" t="s">
        <v>91</v>
      </c>
      <c r="AX10" s="34" t="s">
        <v>91</v>
      </c>
      <c r="AY10" s="34" t="s">
        <v>91</v>
      </c>
      <c r="AZ10" s="34" t="s">
        <v>91</v>
      </c>
      <c r="BA10" s="34" t="s">
        <v>91</v>
      </c>
      <c r="BB10" s="34" t="s">
        <v>91</v>
      </c>
      <c r="BC10" s="34" t="s">
        <v>91</v>
      </c>
      <c r="BD10" s="34" t="s">
        <v>91</v>
      </c>
      <c r="BE10" s="34" t="s">
        <v>91</v>
      </c>
      <c r="BF10" s="11">
        <f t="shared" si="1"/>
        <v>18</v>
      </c>
      <c r="BG10" s="26">
        <f t="shared" si="2"/>
        <v>30</v>
      </c>
    </row>
    <row r="11" spans="1:59" ht="21" customHeight="1">
      <c r="A11" s="132"/>
      <c r="B11" s="122"/>
      <c r="C11" s="120"/>
      <c r="D11" s="38" t="s">
        <v>149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/>
      <c r="R11" s="25"/>
      <c r="S11" s="25"/>
      <c r="T11" s="25"/>
      <c r="U11" s="25"/>
      <c r="V11" s="25">
        <f t="shared" si="0"/>
        <v>12</v>
      </c>
      <c r="W11" s="52" t="s">
        <v>91</v>
      </c>
      <c r="X11" s="52" t="s">
        <v>91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>
        <v>1</v>
      </c>
      <c r="AN11" s="32">
        <v>1</v>
      </c>
      <c r="AO11" s="32">
        <v>1</v>
      </c>
      <c r="AP11" s="32">
        <v>1</v>
      </c>
      <c r="AQ11" s="32"/>
      <c r="AR11" s="32"/>
      <c r="AS11" s="32"/>
      <c r="AT11" s="32"/>
      <c r="AU11" s="35"/>
      <c r="AW11" s="33" t="s">
        <v>91</v>
      </c>
      <c r="AX11" s="34" t="s">
        <v>91</v>
      </c>
      <c r="AY11" s="34" t="s">
        <v>91</v>
      </c>
      <c r="AZ11" s="34" t="s">
        <v>91</v>
      </c>
      <c r="BA11" s="34" t="s">
        <v>91</v>
      </c>
      <c r="BB11" s="34" t="s">
        <v>91</v>
      </c>
      <c r="BC11" s="34" t="s">
        <v>91</v>
      </c>
      <c r="BD11" s="34" t="s">
        <v>91</v>
      </c>
      <c r="BE11" s="34" t="s">
        <v>91</v>
      </c>
      <c r="BF11" s="11">
        <f t="shared" si="1"/>
        <v>18</v>
      </c>
      <c r="BG11" s="26">
        <f t="shared" si="2"/>
        <v>30</v>
      </c>
    </row>
    <row r="12" spans="1:59" ht="22.5" customHeight="1">
      <c r="A12" s="132"/>
      <c r="B12" s="119" t="s">
        <v>171</v>
      </c>
      <c r="C12" s="119" t="s">
        <v>116</v>
      </c>
      <c r="D12" s="38" t="s">
        <v>150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/>
      <c r="R12" s="25"/>
      <c r="S12" s="25"/>
      <c r="T12" s="25"/>
      <c r="U12" s="25"/>
      <c r="V12" s="25">
        <f t="shared" si="0"/>
        <v>12</v>
      </c>
      <c r="W12" s="52" t="s">
        <v>91</v>
      </c>
      <c r="X12" s="52" t="s">
        <v>91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2">
        <v>1</v>
      </c>
      <c r="AJ12" s="32">
        <v>1</v>
      </c>
      <c r="AK12" s="32">
        <v>1</v>
      </c>
      <c r="AL12" s="32">
        <v>1</v>
      </c>
      <c r="AM12" s="32">
        <v>1</v>
      </c>
      <c r="AN12" s="32">
        <v>1</v>
      </c>
      <c r="AO12" s="32">
        <v>1</v>
      </c>
      <c r="AP12" s="32">
        <v>1</v>
      </c>
      <c r="AQ12" s="32"/>
      <c r="AR12" s="32"/>
      <c r="AS12" s="32"/>
      <c r="AT12" s="32"/>
      <c r="AU12" s="35"/>
      <c r="AW12" s="33" t="s">
        <v>91</v>
      </c>
      <c r="AX12" s="34" t="s">
        <v>91</v>
      </c>
      <c r="AY12" s="34" t="s">
        <v>91</v>
      </c>
      <c r="AZ12" s="34" t="s">
        <v>91</v>
      </c>
      <c r="BA12" s="34" t="s">
        <v>91</v>
      </c>
      <c r="BB12" s="34" t="s">
        <v>91</v>
      </c>
      <c r="BC12" s="34" t="s">
        <v>91</v>
      </c>
      <c r="BD12" s="34" t="s">
        <v>91</v>
      </c>
      <c r="BE12" s="34" t="s">
        <v>91</v>
      </c>
      <c r="BF12" s="11">
        <f t="shared" si="1"/>
        <v>18</v>
      </c>
      <c r="BG12" s="26">
        <f t="shared" si="2"/>
        <v>30</v>
      </c>
    </row>
    <row r="13" spans="1:59" ht="18.75" customHeight="1">
      <c r="A13" s="132"/>
      <c r="B13" s="120"/>
      <c r="C13" s="120"/>
      <c r="D13" s="38" t="s">
        <v>149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/>
      <c r="R13" s="25"/>
      <c r="S13" s="25"/>
      <c r="T13" s="25"/>
      <c r="U13" s="25"/>
      <c r="V13" s="25">
        <f t="shared" si="0"/>
        <v>12</v>
      </c>
      <c r="W13" s="52" t="s">
        <v>91</v>
      </c>
      <c r="X13" s="52" t="s">
        <v>91</v>
      </c>
      <c r="Y13" s="32">
        <v>1</v>
      </c>
      <c r="Z13" s="32">
        <v>1</v>
      </c>
      <c r="AA13" s="32">
        <v>1</v>
      </c>
      <c r="AB13" s="32">
        <v>1</v>
      </c>
      <c r="AC13" s="32">
        <v>1</v>
      </c>
      <c r="AD13" s="32">
        <v>1</v>
      </c>
      <c r="AE13" s="32">
        <v>1</v>
      </c>
      <c r="AF13" s="32">
        <v>1</v>
      </c>
      <c r="AG13" s="32">
        <v>1</v>
      </c>
      <c r="AH13" s="32">
        <v>1</v>
      </c>
      <c r="AI13" s="32">
        <v>1</v>
      </c>
      <c r="AJ13" s="32">
        <v>1</v>
      </c>
      <c r="AK13" s="32">
        <v>1</v>
      </c>
      <c r="AL13" s="32">
        <v>1</v>
      </c>
      <c r="AM13" s="32">
        <v>1</v>
      </c>
      <c r="AN13" s="32">
        <v>1</v>
      </c>
      <c r="AO13" s="32">
        <v>1</v>
      </c>
      <c r="AP13" s="32">
        <v>1</v>
      </c>
      <c r="AQ13" s="32"/>
      <c r="AR13" s="32"/>
      <c r="AS13" s="32"/>
      <c r="AT13" s="32"/>
      <c r="AU13" s="35"/>
      <c r="AW13" s="33" t="s">
        <v>91</v>
      </c>
      <c r="AX13" s="34" t="s">
        <v>91</v>
      </c>
      <c r="AY13" s="34" t="s">
        <v>91</v>
      </c>
      <c r="AZ13" s="34" t="s">
        <v>91</v>
      </c>
      <c r="BA13" s="34" t="s">
        <v>91</v>
      </c>
      <c r="BB13" s="34" t="s">
        <v>91</v>
      </c>
      <c r="BC13" s="34" t="s">
        <v>91</v>
      </c>
      <c r="BD13" s="34" t="s">
        <v>91</v>
      </c>
      <c r="BE13" s="34" t="s">
        <v>91</v>
      </c>
      <c r="BF13" s="11">
        <f t="shared" si="1"/>
        <v>18</v>
      </c>
      <c r="BG13" s="26">
        <f t="shared" si="2"/>
        <v>30</v>
      </c>
    </row>
    <row r="14" spans="1:59" ht="27.75" customHeight="1">
      <c r="A14" s="132"/>
      <c r="B14" s="119" t="s">
        <v>172</v>
      </c>
      <c r="C14" s="121" t="s">
        <v>5</v>
      </c>
      <c r="D14" s="38" t="s">
        <v>150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/>
      <c r="R14" s="25"/>
      <c r="S14" s="25"/>
      <c r="T14" s="25"/>
      <c r="U14" s="25"/>
      <c r="V14" s="25">
        <f t="shared" si="0"/>
        <v>12</v>
      </c>
      <c r="W14" s="52" t="s">
        <v>91</v>
      </c>
      <c r="X14" s="52" t="s">
        <v>91</v>
      </c>
      <c r="Y14" s="32">
        <v>1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2">
        <v>1</v>
      </c>
      <c r="AF14" s="32">
        <v>1</v>
      </c>
      <c r="AG14" s="32">
        <v>1</v>
      </c>
      <c r="AH14" s="32">
        <v>1</v>
      </c>
      <c r="AI14" s="32">
        <v>1</v>
      </c>
      <c r="AJ14" s="32">
        <v>1</v>
      </c>
      <c r="AK14" s="32">
        <v>1</v>
      </c>
      <c r="AL14" s="32">
        <v>1</v>
      </c>
      <c r="AM14" s="32">
        <v>1</v>
      </c>
      <c r="AN14" s="32">
        <v>1</v>
      </c>
      <c r="AO14" s="32">
        <v>1</v>
      </c>
      <c r="AP14" s="32">
        <v>1</v>
      </c>
      <c r="AQ14" s="32"/>
      <c r="AR14" s="32"/>
      <c r="AS14" s="32"/>
      <c r="AT14" s="32"/>
      <c r="AW14" s="33" t="s">
        <v>91</v>
      </c>
      <c r="AX14" s="34" t="s">
        <v>91</v>
      </c>
      <c r="AY14" s="34" t="s">
        <v>91</v>
      </c>
      <c r="AZ14" s="34" t="s">
        <v>91</v>
      </c>
      <c r="BA14" s="34" t="s">
        <v>91</v>
      </c>
      <c r="BB14" s="34" t="s">
        <v>91</v>
      </c>
      <c r="BC14" s="34" t="s">
        <v>91</v>
      </c>
      <c r="BD14" s="34" t="s">
        <v>91</v>
      </c>
      <c r="BE14" s="34" t="s">
        <v>91</v>
      </c>
      <c r="BF14" s="11">
        <f t="shared" si="1"/>
        <v>18</v>
      </c>
      <c r="BG14" s="26">
        <f t="shared" si="2"/>
        <v>30</v>
      </c>
    </row>
    <row r="15" spans="1:59" ht="22.5" customHeight="1">
      <c r="A15" s="132"/>
      <c r="B15" s="120"/>
      <c r="C15" s="122"/>
      <c r="D15" s="38" t="s">
        <v>149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/>
      <c r="R15" s="25"/>
      <c r="S15" s="25"/>
      <c r="T15" s="25"/>
      <c r="U15" s="25"/>
      <c r="V15" s="25">
        <f t="shared" si="0"/>
        <v>12</v>
      </c>
      <c r="W15" s="52" t="s">
        <v>91</v>
      </c>
      <c r="X15" s="52" t="s">
        <v>91</v>
      </c>
      <c r="Y15" s="32">
        <v>1</v>
      </c>
      <c r="Z15" s="32">
        <v>1</v>
      </c>
      <c r="AA15" s="32">
        <v>1</v>
      </c>
      <c r="AB15" s="32">
        <v>1</v>
      </c>
      <c r="AC15" s="32">
        <v>1</v>
      </c>
      <c r="AD15" s="32">
        <v>1</v>
      </c>
      <c r="AE15" s="32">
        <v>1</v>
      </c>
      <c r="AF15" s="32">
        <v>1</v>
      </c>
      <c r="AG15" s="32">
        <v>1</v>
      </c>
      <c r="AH15" s="32">
        <v>1</v>
      </c>
      <c r="AI15" s="32">
        <v>1</v>
      </c>
      <c r="AJ15" s="32">
        <v>1</v>
      </c>
      <c r="AK15" s="32">
        <v>1</v>
      </c>
      <c r="AL15" s="32">
        <v>1</v>
      </c>
      <c r="AM15" s="32">
        <v>1</v>
      </c>
      <c r="AN15" s="32">
        <v>1</v>
      </c>
      <c r="AO15" s="32">
        <v>1</v>
      </c>
      <c r="AP15" s="32">
        <v>1</v>
      </c>
      <c r="AQ15" s="32"/>
      <c r="AR15" s="32"/>
      <c r="AS15" s="32"/>
      <c r="AT15" s="32"/>
      <c r="AW15" s="33" t="s">
        <v>91</v>
      </c>
      <c r="AX15" s="34" t="s">
        <v>91</v>
      </c>
      <c r="AY15" s="34" t="s">
        <v>91</v>
      </c>
      <c r="AZ15" s="34" t="s">
        <v>91</v>
      </c>
      <c r="BA15" s="34" t="s">
        <v>91</v>
      </c>
      <c r="BB15" s="34" t="s">
        <v>91</v>
      </c>
      <c r="BC15" s="34" t="s">
        <v>91</v>
      </c>
      <c r="BD15" s="34" t="s">
        <v>91</v>
      </c>
      <c r="BE15" s="34" t="s">
        <v>91</v>
      </c>
      <c r="BF15" s="11">
        <f t="shared" si="1"/>
        <v>18</v>
      </c>
      <c r="BG15" s="26">
        <f t="shared" si="2"/>
        <v>30</v>
      </c>
    </row>
    <row r="16" spans="1:58" s="55" customFormat="1" ht="25.5" customHeight="1">
      <c r="A16" s="132"/>
      <c r="B16" s="47"/>
      <c r="C16" s="47" t="s">
        <v>73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52" t="s">
        <v>91</v>
      </c>
      <c r="X16" s="52" t="s">
        <v>91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X16" s="46"/>
      <c r="AY16" s="46"/>
      <c r="AZ16" s="46"/>
      <c r="BA16" s="46"/>
      <c r="BB16" s="46"/>
      <c r="BC16" s="46"/>
      <c r="BD16" s="46"/>
      <c r="BE16" s="46"/>
      <c r="BF16" s="46"/>
    </row>
    <row r="17" spans="1:59" s="57" customFormat="1" ht="30.75" customHeight="1">
      <c r="A17" s="132"/>
      <c r="B17" s="88" t="s">
        <v>118</v>
      </c>
      <c r="C17" s="90" t="s">
        <v>164</v>
      </c>
      <c r="D17" s="38" t="s">
        <v>150</v>
      </c>
      <c r="E17" s="58">
        <v>4</v>
      </c>
      <c r="F17" s="58">
        <v>4</v>
      </c>
      <c r="G17" s="58">
        <v>4</v>
      </c>
      <c r="H17" s="58">
        <v>4</v>
      </c>
      <c r="I17" s="58">
        <v>4</v>
      </c>
      <c r="J17" s="58">
        <v>4</v>
      </c>
      <c r="K17" s="58">
        <v>4</v>
      </c>
      <c r="L17" s="58">
        <v>4</v>
      </c>
      <c r="M17" s="58">
        <v>4</v>
      </c>
      <c r="N17" s="58">
        <v>4</v>
      </c>
      <c r="O17" s="58">
        <v>4</v>
      </c>
      <c r="P17" s="58"/>
      <c r="Q17" s="58" t="s">
        <v>80</v>
      </c>
      <c r="R17" s="58"/>
      <c r="S17" s="58"/>
      <c r="T17" s="58"/>
      <c r="U17" s="58"/>
      <c r="V17" s="25">
        <f>SUM(E17:U17)</f>
        <v>44</v>
      </c>
      <c r="W17" s="52" t="s">
        <v>91</v>
      </c>
      <c r="X17" s="52" t="s">
        <v>91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W17" s="33" t="s">
        <v>91</v>
      </c>
      <c r="AX17" s="34" t="s">
        <v>91</v>
      </c>
      <c r="AY17" s="34" t="s">
        <v>91</v>
      </c>
      <c r="AZ17" s="34" t="s">
        <v>91</v>
      </c>
      <c r="BA17" s="34" t="s">
        <v>91</v>
      </c>
      <c r="BB17" s="34" t="s">
        <v>91</v>
      </c>
      <c r="BC17" s="34" t="s">
        <v>91</v>
      </c>
      <c r="BD17" s="34" t="s">
        <v>91</v>
      </c>
      <c r="BE17" s="34" t="s">
        <v>91</v>
      </c>
      <c r="BF17" s="11">
        <f>SUM(Y17:AU17)</f>
        <v>0</v>
      </c>
      <c r="BG17" s="26">
        <f>V17+BF17</f>
        <v>44</v>
      </c>
    </row>
    <row r="18" spans="1:59" s="57" customFormat="1" ht="27" customHeight="1">
      <c r="A18" s="132"/>
      <c r="B18" s="89"/>
      <c r="C18" s="91"/>
      <c r="D18" s="38" t="s">
        <v>149</v>
      </c>
      <c r="E18" s="58">
        <v>6</v>
      </c>
      <c r="F18" s="58">
        <v>6</v>
      </c>
      <c r="G18" s="58">
        <v>6</v>
      </c>
      <c r="H18" s="58">
        <v>6</v>
      </c>
      <c r="I18" s="58">
        <v>6</v>
      </c>
      <c r="J18" s="58">
        <v>6</v>
      </c>
      <c r="K18" s="58">
        <v>6</v>
      </c>
      <c r="L18" s="58">
        <v>6</v>
      </c>
      <c r="M18" s="58">
        <v>6</v>
      </c>
      <c r="N18" s="58">
        <v>6</v>
      </c>
      <c r="O18" s="58">
        <v>6</v>
      </c>
      <c r="P18" s="58"/>
      <c r="Q18" s="58"/>
      <c r="R18" s="58"/>
      <c r="S18" s="58"/>
      <c r="T18" s="58"/>
      <c r="U18" s="58"/>
      <c r="V18" s="25">
        <f>SUM(E18:U18)</f>
        <v>66</v>
      </c>
      <c r="W18" s="52" t="s">
        <v>91</v>
      </c>
      <c r="X18" s="52" t="s">
        <v>91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W18" s="33" t="s">
        <v>91</v>
      </c>
      <c r="AX18" s="34" t="s">
        <v>91</v>
      </c>
      <c r="AY18" s="34" t="s">
        <v>91</v>
      </c>
      <c r="AZ18" s="34" t="s">
        <v>91</v>
      </c>
      <c r="BA18" s="34" t="s">
        <v>91</v>
      </c>
      <c r="BB18" s="34" t="s">
        <v>91</v>
      </c>
      <c r="BC18" s="34" t="s">
        <v>91</v>
      </c>
      <c r="BD18" s="34" t="s">
        <v>91</v>
      </c>
      <c r="BE18" s="34" t="s">
        <v>91</v>
      </c>
      <c r="BF18" s="11">
        <f aca="true" t="shared" si="3" ref="BF18:BF32">SUM(Y18:AU18)</f>
        <v>0</v>
      </c>
      <c r="BG18" s="26">
        <f aca="true" t="shared" si="4" ref="BG18:BG35">V18+BF18</f>
        <v>66</v>
      </c>
    </row>
    <row r="19" spans="1:59" s="57" customFormat="1" ht="27" customHeight="1">
      <c r="A19" s="132"/>
      <c r="B19" s="88" t="s">
        <v>165</v>
      </c>
      <c r="C19" s="90" t="s">
        <v>166</v>
      </c>
      <c r="D19" s="38" t="s">
        <v>150</v>
      </c>
      <c r="E19" s="58">
        <v>4</v>
      </c>
      <c r="F19" s="58">
        <v>4</v>
      </c>
      <c r="G19" s="58">
        <v>4</v>
      </c>
      <c r="H19" s="58">
        <v>4</v>
      </c>
      <c r="I19" s="58">
        <v>4</v>
      </c>
      <c r="J19" s="58">
        <v>4</v>
      </c>
      <c r="K19" s="58">
        <v>4</v>
      </c>
      <c r="L19" s="58">
        <v>4</v>
      </c>
      <c r="M19" s="58">
        <v>4</v>
      </c>
      <c r="N19" s="58">
        <v>4</v>
      </c>
      <c r="O19" s="58">
        <v>4</v>
      </c>
      <c r="P19" s="58">
        <v>8</v>
      </c>
      <c r="Q19" s="58" t="s">
        <v>80</v>
      </c>
      <c r="R19" s="58"/>
      <c r="S19" s="58"/>
      <c r="T19" s="58"/>
      <c r="U19" s="58"/>
      <c r="V19" s="25">
        <f>SUM(E19:U19)</f>
        <v>52</v>
      </c>
      <c r="W19" s="52"/>
      <c r="X19" s="52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W19" s="33"/>
      <c r="AX19" s="34"/>
      <c r="AY19" s="34"/>
      <c r="AZ19" s="34"/>
      <c r="BA19" s="34"/>
      <c r="BB19" s="34"/>
      <c r="BC19" s="34"/>
      <c r="BD19" s="34"/>
      <c r="BE19" s="34"/>
      <c r="BF19" s="11">
        <f t="shared" si="3"/>
        <v>0</v>
      </c>
      <c r="BG19" s="26">
        <f t="shared" si="4"/>
        <v>52</v>
      </c>
    </row>
    <row r="20" spans="1:59" s="57" customFormat="1" ht="27" customHeight="1">
      <c r="A20" s="132"/>
      <c r="B20" s="89"/>
      <c r="C20" s="91"/>
      <c r="D20" s="38" t="s">
        <v>149</v>
      </c>
      <c r="E20" s="58">
        <v>6</v>
      </c>
      <c r="F20" s="58">
        <v>6</v>
      </c>
      <c r="G20" s="58">
        <v>6</v>
      </c>
      <c r="H20" s="58">
        <v>6</v>
      </c>
      <c r="I20" s="58">
        <v>6</v>
      </c>
      <c r="J20" s="58">
        <v>6</v>
      </c>
      <c r="K20" s="58">
        <v>6</v>
      </c>
      <c r="L20" s="58">
        <v>6</v>
      </c>
      <c r="M20" s="58">
        <v>6</v>
      </c>
      <c r="N20" s="58">
        <v>6</v>
      </c>
      <c r="O20" s="58">
        <v>6</v>
      </c>
      <c r="P20" s="58">
        <v>12</v>
      </c>
      <c r="Q20" s="58"/>
      <c r="R20" s="58"/>
      <c r="S20" s="58"/>
      <c r="T20" s="58"/>
      <c r="U20" s="58"/>
      <c r="V20" s="25">
        <f>SUM(E20:U20)</f>
        <v>78</v>
      </c>
      <c r="W20" s="52"/>
      <c r="X20" s="52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W20" s="33"/>
      <c r="AX20" s="34"/>
      <c r="AY20" s="34"/>
      <c r="AZ20" s="34"/>
      <c r="BA20" s="34"/>
      <c r="BB20" s="34"/>
      <c r="BC20" s="34"/>
      <c r="BD20" s="34"/>
      <c r="BE20" s="34"/>
      <c r="BF20" s="11">
        <f t="shared" si="3"/>
        <v>0</v>
      </c>
      <c r="BG20" s="26">
        <f t="shared" si="4"/>
        <v>78</v>
      </c>
    </row>
    <row r="21" spans="1:59" ht="24" customHeight="1">
      <c r="A21" s="132"/>
      <c r="B21" s="88" t="s">
        <v>122</v>
      </c>
      <c r="C21" s="90" t="s">
        <v>176</v>
      </c>
      <c r="D21" s="38" t="s">
        <v>150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/>
      <c r="R21" s="25"/>
      <c r="S21" s="25"/>
      <c r="T21" s="25"/>
      <c r="U21" s="25"/>
      <c r="V21" s="25">
        <f aca="true" t="shared" si="5" ref="V21:V35">SUM(E21:U21)</f>
        <v>12</v>
      </c>
      <c r="W21" s="52" t="s">
        <v>91</v>
      </c>
      <c r="X21" s="52" t="s">
        <v>91</v>
      </c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2</v>
      </c>
      <c r="AH21" s="32">
        <v>2</v>
      </c>
      <c r="AI21" s="32">
        <v>2</v>
      </c>
      <c r="AJ21" s="32">
        <v>2</v>
      </c>
      <c r="AK21" s="32">
        <v>2</v>
      </c>
      <c r="AL21" s="32">
        <v>2</v>
      </c>
      <c r="AM21" s="32">
        <v>2</v>
      </c>
      <c r="AN21" s="32">
        <v>2</v>
      </c>
      <c r="AO21" s="32">
        <v>2</v>
      </c>
      <c r="AP21" s="32">
        <v>2</v>
      </c>
      <c r="AQ21" s="32">
        <v>2</v>
      </c>
      <c r="AR21" s="32"/>
      <c r="AS21" s="32"/>
      <c r="AT21" s="32"/>
      <c r="AU21" s="35"/>
      <c r="AW21" s="33" t="s">
        <v>91</v>
      </c>
      <c r="AX21" s="34" t="s">
        <v>91</v>
      </c>
      <c r="AY21" s="34" t="s">
        <v>91</v>
      </c>
      <c r="AZ21" s="34" t="s">
        <v>91</v>
      </c>
      <c r="BA21" s="34" t="s">
        <v>91</v>
      </c>
      <c r="BB21" s="34" t="s">
        <v>91</v>
      </c>
      <c r="BC21" s="34" t="s">
        <v>91</v>
      </c>
      <c r="BD21" s="34" t="s">
        <v>91</v>
      </c>
      <c r="BE21" s="34" t="s">
        <v>91</v>
      </c>
      <c r="BF21" s="11">
        <f t="shared" si="3"/>
        <v>38</v>
      </c>
      <c r="BG21" s="26">
        <f t="shared" si="4"/>
        <v>50</v>
      </c>
    </row>
    <row r="22" spans="1:59" ht="24" customHeight="1">
      <c r="A22" s="132"/>
      <c r="B22" s="89"/>
      <c r="C22" s="91"/>
      <c r="D22" s="38" t="s">
        <v>149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/>
      <c r="R22" s="25"/>
      <c r="S22" s="25"/>
      <c r="T22" s="25"/>
      <c r="U22" s="25"/>
      <c r="V22" s="25">
        <f t="shared" si="5"/>
        <v>12</v>
      </c>
      <c r="W22" s="52" t="s">
        <v>91</v>
      </c>
      <c r="X22" s="52" t="s">
        <v>91</v>
      </c>
      <c r="Y22" s="32">
        <v>2</v>
      </c>
      <c r="Z22" s="32">
        <v>2</v>
      </c>
      <c r="AA22" s="32">
        <v>2</v>
      </c>
      <c r="AB22" s="32">
        <v>2</v>
      </c>
      <c r="AC22" s="32">
        <v>2</v>
      </c>
      <c r="AD22" s="32">
        <v>2</v>
      </c>
      <c r="AE22" s="32">
        <v>2</v>
      </c>
      <c r="AF22" s="32">
        <v>2</v>
      </c>
      <c r="AG22" s="32">
        <v>2</v>
      </c>
      <c r="AH22" s="32">
        <v>2</v>
      </c>
      <c r="AI22" s="32">
        <v>2</v>
      </c>
      <c r="AJ22" s="32">
        <v>2</v>
      </c>
      <c r="AK22" s="32">
        <v>2</v>
      </c>
      <c r="AL22" s="32">
        <v>2</v>
      </c>
      <c r="AM22" s="32">
        <v>2</v>
      </c>
      <c r="AN22" s="32">
        <v>2</v>
      </c>
      <c r="AO22" s="32">
        <v>2</v>
      </c>
      <c r="AP22" s="32">
        <v>2</v>
      </c>
      <c r="AQ22" s="32">
        <v>2</v>
      </c>
      <c r="AR22" s="32"/>
      <c r="AS22" s="32"/>
      <c r="AT22" s="32"/>
      <c r="AU22" s="35"/>
      <c r="AW22" s="33" t="s">
        <v>91</v>
      </c>
      <c r="AX22" s="34" t="s">
        <v>91</v>
      </c>
      <c r="AY22" s="34" t="s">
        <v>91</v>
      </c>
      <c r="AZ22" s="34" t="s">
        <v>91</v>
      </c>
      <c r="BA22" s="34" t="s">
        <v>91</v>
      </c>
      <c r="BB22" s="34" t="s">
        <v>91</v>
      </c>
      <c r="BC22" s="34" t="s">
        <v>91</v>
      </c>
      <c r="BD22" s="34" t="s">
        <v>91</v>
      </c>
      <c r="BE22" s="34" t="s">
        <v>91</v>
      </c>
      <c r="BF22" s="11">
        <f t="shared" si="3"/>
        <v>38</v>
      </c>
      <c r="BG22" s="26">
        <f t="shared" si="4"/>
        <v>50</v>
      </c>
    </row>
    <row r="23" spans="1:59" ht="24" customHeight="1">
      <c r="A23" s="132"/>
      <c r="B23" s="88" t="s">
        <v>173</v>
      </c>
      <c r="C23" s="90" t="s">
        <v>177</v>
      </c>
      <c r="D23" s="38" t="s">
        <v>150</v>
      </c>
      <c r="E23" s="25">
        <v>2</v>
      </c>
      <c r="F23" s="25">
        <v>2</v>
      </c>
      <c r="G23" s="25">
        <v>2</v>
      </c>
      <c r="H23" s="25">
        <v>2</v>
      </c>
      <c r="I23" s="25">
        <v>2</v>
      </c>
      <c r="J23" s="25">
        <v>2</v>
      </c>
      <c r="K23" s="25">
        <v>2</v>
      </c>
      <c r="L23" s="25">
        <v>2</v>
      </c>
      <c r="M23" s="25">
        <v>2</v>
      </c>
      <c r="N23" s="25">
        <v>2</v>
      </c>
      <c r="O23" s="25">
        <v>2</v>
      </c>
      <c r="P23" s="25">
        <v>2</v>
      </c>
      <c r="Q23" s="25"/>
      <c r="R23" s="25"/>
      <c r="S23" s="25"/>
      <c r="T23" s="25"/>
      <c r="U23" s="25"/>
      <c r="V23" s="25">
        <f t="shared" si="5"/>
        <v>24</v>
      </c>
      <c r="W23" s="52"/>
      <c r="X23" s="52"/>
      <c r="Y23" s="32">
        <v>2</v>
      </c>
      <c r="Z23" s="32">
        <v>2</v>
      </c>
      <c r="AA23" s="32">
        <v>2</v>
      </c>
      <c r="AB23" s="32">
        <v>2</v>
      </c>
      <c r="AC23" s="32">
        <v>2</v>
      </c>
      <c r="AD23" s="32">
        <v>2</v>
      </c>
      <c r="AE23" s="32">
        <v>2</v>
      </c>
      <c r="AF23" s="32">
        <v>2</v>
      </c>
      <c r="AG23" s="32">
        <v>2</v>
      </c>
      <c r="AH23" s="32">
        <v>2</v>
      </c>
      <c r="AI23" s="32">
        <v>2</v>
      </c>
      <c r="AJ23" s="32">
        <v>2</v>
      </c>
      <c r="AK23" s="32">
        <v>2</v>
      </c>
      <c r="AL23" s="32">
        <v>2</v>
      </c>
      <c r="AM23" s="32">
        <v>2</v>
      </c>
      <c r="AN23" s="32">
        <v>2</v>
      </c>
      <c r="AO23" s="32">
        <v>2</v>
      </c>
      <c r="AP23" s="32">
        <v>2</v>
      </c>
      <c r="AQ23" s="32">
        <v>2</v>
      </c>
      <c r="AR23" s="32"/>
      <c r="AS23" s="32"/>
      <c r="AT23" s="32"/>
      <c r="AU23" s="35"/>
      <c r="AW23" s="33"/>
      <c r="AX23" s="34"/>
      <c r="AY23" s="34"/>
      <c r="AZ23" s="34"/>
      <c r="BA23" s="34"/>
      <c r="BB23" s="34"/>
      <c r="BC23" s="34"/>
      <c r="BD23" s="34"/>
      <c r="BE23" s="34"/>
      <c r="BF23" s="11">
        <f t="shared" si="3"/>
        <v>38</v>
      </c>
      <c r="BG23" s="26">
        <f t="shared" si="4"/>
        <v>62</v>
      </c>
    </row>
    <row r="24" spans="1:59" ht="24" customHeight="1">
      <c r="A24" s="132"/>
      <c r="B24" s="89"/>
      <c r="C24" s="91"/>
      <c r="D24" s="38" t="s">
        <v>149</v>
      </c>
      <c r="E24" s="25">
        <v>2</v>
      </c>
      <c r="F24" s="25">
        <v>2</v>
      </c>
      <c r="G24" s="25">
        <v>2</v>
      </c>
      <c r="H24" s="25">
        <v>2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5">
        <v>2</v>
      </c>
      <c r="P24" s="25">
        <v>2</v>
      </c>
      <c r="Q24" s="25"/>
      <c r="R24" s="25"/>
      <c r="S24" s="25"/>
      <c r="T24" s="25"/>
      <c r="U24" s="25"/>
      <c r="V24" s="25">
        <f t="shared" si="5"/>
        <v>24</v>
      </c>
      <c r="W24" s="52"/>
      <c r="X24" s="52"/>
      <c r="Y24" s="32">
        <v>2</v>
      </c>
      <c r="Z24" s="32">
        <v>2</v>
      </c>
      <c r="AA24" s="32">
        <v>2</v>
      </c>
      <c r="AB24" s="32">
        <v>2</v>
      </c>
      <c r="AC24" s="32">
        <v>2</v>
      </c>
      <c r="AD24" s="32">
        <v>2</v>
      </c>
      <c r="AE24" s="32">
        <v>2</v>
      </c>
      <c r="AF24" s="32">
        <v>2</v>
      </c>
      <c r="AG24" s="32">
        <v>2</v>
      </c>
      <c r="AH24" s="32">
        <v>2</v>
      </c>
      <c r="AI24" s="32">
        <v>2</v>
      </c>
      <c r="AJ24" s="32">
        <v>2</v>
      </c>
      <c r="AK24" s="32">
        <v>2</v>
      </c>
      <c r="AL24" s="32">
        <v>2</v>
      </c>
      <c r="AM24" s="32">
        <v>2</v>
      </c>
      <c r="AN24" s="32">
        <v>2</v>
      </c>
      <c r="AO24" s="32">
        <v>2</v>
      </c>
      <c r="AP24" s="32">
        <v>2</v>
      </c>
      <c r="AQ24" s="32">
        <v>2</v>
      </c>
      <c r="AR24" s="32"/>
      <c r="AS24" s="32"/>
      <c r="AT24" s="32"/>
      <c r="AU24" s="35"/>
      <c r="AW24" s="33"/>
      <c r="AX24" s="34"/>
      <c r="AY24" s="34"/>
      <c r="AZ24" s="34"/>
      <c r="BA24" s="34"/>
      <c r="BB24" s="34"/>
      <c r="BC24" s="34"/>
      <c r="BD24" s="34"/>
      <c r="BE24" s="34"/>
      <c r="BF24" s="11">
        <f t="shared" si="3"/>
        <v>38</v>
      </c>
      <c r="BG24" s="26">
        <f t="shared" si="4"/>
        <v>62</v>
      </c>
    </row>
    <row r="25" spans="1:59" ht="24" customHeight="1">
      <c r="A25" s="132"/>
      <c r="B25" s="88" t="s">
        <v>174</v>
      </c>
      <c r="C25" s="90" t="s">
        <v>178</v>
      </c>
      <c r="D25" s="38" t="s">
        <v>150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/>
      <c r="R25" s="25"/>
      <c r="S25" s="25"/>
      <c r="T25" s="25"/>
      <c r="U25" s="25"/>
      <c r="V25" s="25">
        <f t="shared" si="5"/>
        <v>12</v>
      </c>
      <c r="W25" s="52"/>
      <c r="X25" s="52"/>
      <c r="Y25" s="32">
        <v>2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32">
        <v>2</v>
      </c>
      <c r="AN25" s="32">
        <v>2</v>
      </c>
      <c r="AO25" s="32">
        <v>2</v>
      </c>
      <c r="AP25" s="32">
        <v>2</v>
      </c>
      <c r="AQ25" s="32">
        <v>2</v>
      </c>
      <c r="AR25" s="32"/>
      <c r="AS25" s="32"/>
      <c r="AT25" s="32"/>
      <c r="AU25" s="35"/>
      <c r="AW25" s="33"/>
      <c r="AX25" s="34"/>
      <c r="AY25" s="34"/>
      <c r="AZ25" s="34"/>
      <c r="BA25" s="34"/>
      <c r="BB25" s="34"/>
      <c r="BC25" s="34"/>
      <c r="BD25" s="34"/>
      <c r="BE25" s="34"/>
      <c r="BF25" s="11">
        <f t="shared" si="3"/>
        <v>38</v>
      </c>
      <c r="BG25" s="26">
        <f t="shared" si="4"/>
        <v>50</v>
      </c>
    </row>
    <row r="26" spans="1:59" ht="24" customHeight="1">
      <c r="A26" s="132"/>
      <c r="B26" s="89"/>
      <c r="C26" s="91"/>
      <c r="D26" s="38" t="s">
        <v>149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/>
      <c r="R26" s="25"/>
      <c r="S26" s="25"/>
      <c r="T26" s="25"/>
      <c r="U26" s="25"/>
      <c r="V26" s="25">
        <f t="shared" si="5"/>
        <v>12</v>
      </c>
      <c r="W26" s="52"/>
      <c r="X26" s="52"/>
      <c r="Y26" s="32">
        <v>2</v>
      </c>
      <c r="Z26" s="32">
        <v>2</v>
      </c>
      <c r="AA26" s="32">
        <v>2</v>
      </c>
      <c r="AB26" s="32">
        <v>2</v>
      </c>
      <c r="AC26" s="32">
        <v>2</v>
      </c>
      <c r="AD26" s="32">
        <v>2</v>
      </c>
      <c r="AE26" s="32">
        <v>2</v>
      </c>
      <c r="AF26" s="32">
        <v>2</v>
      </c>
      <c r="AG26" s="32">
        <v>2</v>
      </c>
      <c r="AH26" s="32">
        <v>2</v>
      </c>
      <c r="AI26" s="32">
        <v>2</v>
      </c>
      <c r="AJ26" s="32">
        <v>2</v>
      </c>
      <c r="AK26" s="32">
        <v>2</v>
      </c>
      <c r="AL26" s="32">
        <v>2</v>
      </c>
      <c r="AM26" s="32">
        <v>2</v>
      </c>
      <c r="AN26" s="32">
        <v>2</v>
      </c>
      <c r="AO26" s="32">
        <v>2</v>
      </c>
      <c r="AP26" s="32">
        <v>2</v>
      </c>
      <c r="AQ26" s="32">
        <v>2</v>
      </c>
      <c r="AR26" s="32"/>
      <c r="AS26" s="32"/>
      <c r="AT26" s="32"/>
      <c r="AU26" s="35"/>
      <c r="AW26" s="33"/>
      <c r="AX26" s="34"/>
      <c r="AY26" s="34"/>
      <c r="AZ26" s="34"/>
      <c r="BA26" s="34"/>
      <c r="BB26" s="34"/>
      <c r="BC26" s="34"/>
      <c r="BD26" s="34"/>
      <c r="BE26" s="34"/>
      <c r="BF26" s="11">
        <f t="shared" si="3"/>
        <v>38</v>
      </c>
      <c r="BG26" s="26">
        <f t="shared" si="4"/>
        <v>50</v>
      </c>
    </row>
    <row r="27" spans="1:59" ht="24" customHeight="1">
      <c r="A27" s="132"/>
      <c r="B27" s="88" t="s">
        <v>175</v>
      </c>
      <c r="C27" s="90" t="s">
        <v>179</v>
      </c>
      <c r="D27" s="38" t="s">
        <v>150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>
        <f t="shared" si="5"/>
        <v>0</v>
      </c>
      <c r="W27" s="52"/>
      <c r="X27" s="52"/>
      <c r="Y27" s="32">
        <v>2</v>
      </c>
      <c r="Z27" s="32">
        <v>2</v>
      </c>
      <c r="AA27" s="32">
        <v>2</v>
      </c>
      <c r="AB27" s="32">
        <v>2</v>
      </c>
      <c r="AC27" s="32">
        <v>2</v>
      </c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32">
        <v>2</v>
      </c>
      <c r="AJ27" s="32">
        <v>2</v>
      </c>
      <c r="AK27" s="32">
        <v>2</v>
      </c>
      <c r="AL27" s="32">
        <v>2</v>
      </c>
      <c r="AM27" s="32">
        <v>2</v>
      </c>
      <c r="AN27" s="32">
        <v>2</v>
      </c>
      <c r="AO27" s="32">
        <v>2</v>
      </c>
      <c r="AP27" s="32">
        <v>2</v>
      </c>
      <c r="AQ27" s="32">
        <v>2</v>
      </c>
      <c r="AR27" s="32"/>
      <c r="AS27" s="32"/>
      <c r="AT27" s="32"/>
      <c r="AU27" s="35"/>
      <c r="AW27" s="33"/>
      <c r="AX27" s="34"/>
      <c r="AY27" s="34"/>
      <c r="AZ27" s="34"/>
      <c r="BA27" s="34"/>
      <c r="BB27" s="34"/>
      <c r="BC27" s="34"/>
      <c r="BD27" s="34"/>
      <c r="BE27" s="34"/>
      <c r="BF27" s="11">
        <f t="shared" si="3"/>
        <v>38</v>
      </c>
      <c r="BG27" s="26">
        <f t="shared" si="4"/>
        <v>38</v>
      </c>
    </row>
    <row r="28" spans="1:59" ht="24" customHeight="1">
      <c r="A28" s="132"/>
      <c r="B28" s="89"/>
      <c r="C28" s="91"/>
      <c r="D28" s="38" t="s">
        <v>149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>
        <f t="shared" si="5"/>
        <v>0</v>
      </c>
      <c r="W28" s="52"/>
      <c r="X28" s="52"/>
      <c r="Y28" s="32">
        <v>2</v>
      </c>
      <c r="Z28" s="32">
        <v>2</v>
      </c>
      <c r="AA28" s="32">
        <v>2</v>
      </c>
      <c r="AB28" s="32">
        <v>2</v>
      </c>
      <c r="AC28" s="32">
        <v>2</v>
      </c>
      <c r="AD28" s="32">
        <v>2</v>
      </c>
      <c r="AE28" s="32">
        <v>2</v>
      </c>
      <c r="AF28" s="32">
        <v>2</v>
      </c>
      <c r="AG28" s="32">
        <v>2</v>
      </c>
      <c r="AH28" s="32">
        <v>2</v>
      </c>
      <c r="AI28" s="32">
        <v>2</v>
      </c>
      <c r="AJ28" s="32">
        <v>2</v>
      </c>
      <c r="AK28" s="32">
        <v>2</v>
      </c>
      <c r="AL28" s="32">
        <v>2</v>
      </c>
      <c r="AM28" s="32">
        <v>2</v>
      </c>
      <c r="AN28" s="32">
        <v>2</v>
      </c>
      <c r="AO28" s="32">
        <v>2</v>
      </c>
      <c r="AP28" s="32">
        <v>2</v>
      </c>
      <c r="AQ28" s="32">
        <v>2</v>
      </c>
      <c r="AR28" s="32"/>
      <c r="AS28" s="32"/>
      <c r="AT28" s="32"/>
      <c r="AU28" s="35"/>
      <c r="AW28" s="33"/>
      <c r="AX28" s="34"/>
      <c r="AY28" s="34"/>
      <c r="AZ28" s="34"/>
      <c r="BA28" s="34"/>
      <c r="BB28" s="34"/>
      <c r="BC28" s="34"/>
      <c r="BD28" s="34"/>
      <c r="BE28" s="34"/>
      <c r="BF28" s="11">
        <f t="shared" si="3"/>
        <v>38</v>
      </c>
      <c r="BG28" s="26">
        <f t="shared" si="4"/>
        <v>38</v>
      </c>
    </row>
    <row r="29" spans="1:59" ht="41.25" customHeight="1">
      <c r="A29" s="132"/>
      <c r="B29" s="25" t="s">
        <v>138</v>
      </c>
      <c r="C29" s="25" t="s">
        <v>120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36</v>
      </c>
      <c r="S29" s="25">
        <v>36</v>
      </c>
      <c r="T29" s="25">
        <v>36</v>
      </c>
      <c r="U29" s="25"/>
      <c r="V29" s="25">
        <f t="shared" si="5"/>
        <v>108</v>
      </c>
      <c r="W29" s="52" t="s">
        <v>91</v>
      </c>
      <c r="X29" s="52" t="s">
        <v>91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5"/>
      <c r="AW29" s="33" t="s">
        <v>91</v>
      </c>
      <c r="AX29" s="34" t="s">
        <v>91</v>
      </c>
      <c r="AY29" s="34" t="s">
        <v>91</v>
      </c>
      <c r="AZ29" s="34" t="s">
        <v>91</v>
      </c>
      <c r="BA29" s="34" t="s">
        <v>91</v>
      </c>
      <c r="BB29" s="34" t="s">
        <v>91</v>
      </c>
      <c r="BC29" s="34" t="s">
        <v>91</v>
      </c>
      <c r="BD29" s="34" t="s">
        <v>91</v>
      </c>
      <c r="BE29" s="34" t="s">
        <v>91</v>
      </c>
      <c r="BF29" s="11">
        <f t="shared" si="3"/>
        <v>0</v>
      </c>
      <c r="BG29" s="26">
        <f t="shared" si="4"/>
        <v>108</v>
      </c>
    </row>
    <row r="30" spans="1:59" ht="37.5" customHeight="1">
      <c r="A30" s="132"/>
      <c r="B30" s="25" t="s">
        <v>137</v>
      </c>
      <c r="C30" s="25" t="s">
        <v>124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>
        <v>36</v>
      </c>
      <c r="V30" s="25">
        <f t="shared" si="5"/>
        <v>36</v>
      </c>
      <c r="W30" s="52" t="s">
        <v>91</v>
      </c>
      <c r="X30" s="52" t="s">
        <v>91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>
        <v>36</v>
      </c>
      <c r="AS30" s="32">
        <v>36</v>
      </c>
      <c r="AT30" s="32">
        <v>36</v>
      </c>
      <c r="AU30" s="35"/>
      <c r="AW30" s="33" t="s">
        <v>91</v>
      </c>
      <c r="AX30" s="34" t="s">
        <v>91</v>
      </c>
      <c r="AY30" s="34" t="s">
        <v>91</v>
      </c>
      <c r="AZ30" s="34" t="s">
        <v>91</v>
      </c>
      <c r="BA30" s="34" t="s">
        <v>91</v>
      </c>
      <c r="BB30" s="34" t="s">
        <v>91</v>
      </c>
      <c r="BC30" s="34" t="s">
        <v>91</v>
      </c>
      <c r="BD30" s="34" t="s">
        <v>91</v>
      </c>
      <c r="BE30" s="34" t="s">
        <v>91</v>
      </c>
      <c r="BF30" s="11">
        <f t="shared" si="3"/>
        <v>108</v>
      </c>
      <c r="BG30" s="26">
        <f t="shared" si="4"/>
        <v>144</v>
      </c>
    </row>
    <row r="31" spans="1:59" ht="26.25" customHeight="1">
      <c r="A31" s="132"/>
      <c r="B31" s="119" t="s">
        <v>125</v>
      </c>
      <c r="C31" s="119" t="s">
        <v>180</v>
      </c>
      <c r="D31" s="38" t="s">
        <v>150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>
        <f t="shared" si="5"/>
        <v>0</v>
      </c>
      <c r="W31" s="52" t="s">
        <v>91</v>
      </c>
      <c r="X31" s="52" t="s">
        <v>91</v>
      </c>
      <c r="Y31" s="32">
        <v>2</v>
      </c>
      <c r="Z31" s="32">
        <v>2</v>
      </c>
      <c r="AA31" s="32">
        <v>2</v>
      </c>
      <c r="AB31" s="32">
        <v>2</v>
      </c>
      <c r="AC31" s="32">
        <v>2</v>
      </c>
      <c r="AD31" s="32">
        <v>2</v>
      </c>
      <c r="AE31" s="32">
        <v>2</v>
      </c>
      <c r="AF31" s="32">
        <v>2</v>
      </c>
      <c r="AG31" s="32">
        <v>2</v>
      </c>
      <c r="AH31" s="32">
        <v>2</v>
      </c>
      <c r="AI31" s="32">
        <v>2</v>
      </c>
      <c r="AJ31" s="32">
        <v>2</v>
      </c>
      <c r="AK31" s="32">
        <v>2</v>
      </c>
      <c r="AL31" s="32">
        <v>2</v>
      </c>
      <c r="AM31" s="32">
        <v>2</v>
      </c>
      <c r="AN31" s="32">
        <v>2</v>
      </c>
      <c r="AO31" s="32">
        <v>2</v>
      </c>
      <c r="AP31" s="32">
        <v>2</v>
      </c>
      <c r="AQ31" s="32"/>
      <c r="AR31" s="32"/>
      <c r="AS31" s="32"/>
      <c r="AT31" s="32"/>
      <c r="AU31" s="35"/>
      <c r="AW31" s="33" t="s">
        <v>91</v>
      </c>
      <c r="AX31" s="34" t="s">
        <v>91</v>
      </c>
      <c r="AY31" s="34" t="s">
        <v>91</v>
      </c>
      <c r="AZ31" s="34" t="s">
        <v>91</v>
      </c>
      <c r="BA31" s="34" t="s">
        <v>91</v>
      </c>
      <c r="BB31" s="34" t="s">
        <v>91</v>
      </c>
      <c r="BC31" s="34" t="s">
        <v>91</v>
      </c>
      <c r="BD31" s="34" t="s">
        <v>91</v>
      </c>
      <c r="BE31" s="34" t="s">
        <v>91</v>
      </c>
      <c r="BF31" s="11">
        <f t="shared" si="3"/>
        <v>36</v>
      </c>
      <c r="BG31" s="26">
        <f t="shared" si="4"/>
        <v>36</v>
      </c>
    </row>
    <row r="32" spans="1:59" ht="27.75" customHeight="1">
      <c r="A32" s="132"/>
      <c r="B32" s="120"/>
      <c r="C32" s="120"/>
      <c r="D32" s="38" t="s">
        <v>149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>
        <f t="shared" si="5"/>
        <v>0</v>
      </c>
      <c r="W32" s="52" t="s">
        <v>91</v>
      </c>
      <c r="X32" s="52" t="s">
        <v>91</v>
      </c>
      <c r="Y32" s="32">
        <v>2</v>
      </c>
      <c r="Z32" s="32">
        <v>2</v>
      </c>
      <c r="AA32" s="32">
        <v>2</v>
      </c>
      <c r="AB32" s="32">
        <v>2</v>
      </c>
      <c r="AC32" s="32">
        <v>2</v>
      </c>
      <c r="AD32" s="32">
        <v>2</v>
      </c>
      <c r="AE32" s="32">
        <v>2</v>
      </c>
      <c r="AF32" s="32">
        <v>2</v>
      </c>
      <c r="AG32" s="32">
        <v>2</v>
      </c>
      <c r="AH32" s="32">
        <v>2</v>
      </c>
      <c r="AI32" s="32">
        <v>2</v>
      </c>
      <c r="AJ32" s="32">
        <v>2</v>
      </c>
      <c r="AK32" s="32">
        <v>2</v>
      </c>
      <c r="AL32" s="32">
        <v>2</v>
      </c>
      <c r="AM32" s="32">
        <v>2</v>
      </c>
      <c r="AN32" s="32">
        <v>2</v>
      </c>
      <c r="AO32" s="32">
        <v>2</v>
      </c>
      <c r="AP32" s="32">
        <v>2</v>
      </c>
      <c r="AQ32" s="32"/>
      <c r="AR32" s="32"/>
      <c r="AS32" s="32"/>
      <c r="AT32" s="32"/>
      <c r="AU32" s="35"/>
      <c r="AW32" s="33" t="s">
        <v>91</v>
      </c>
      <c r="AX32" s="34" t="s">
        <v>91</v>
      </c>
      <c r="AY32" s="34" t="s">
        <v>91</v>
      </c>
      <c r="AZ32" s="34" t="s">
        <v>91</v>
      </c>
      <c r="BA32" s="34" t="s">
        <v>91</v>
      </c>
      <c r="BB32" s="34" t="s">
        <v>91</v>
      </c>
      <c r="BC32" s="34" t="s">
        <v>91</v>
      </c>
      <c r="BD32" s="34" t="s">
        <v>91</v>
      </c>
      <c r="BE32" s="34" t="s">
        <v>91</v>
      </c>
      <c r="BF32" s="11">
        <f t="shared" si="3"/>
        <v>36</v>
      </c>
      <c r="BG32" s="26">
        <f t="shared" si="4"/>
        <v>36</v>
      </c>
    </row>
    <row r="33" spans="1:59" ht="57.75" customHeight="1">
      <c r="A33" s="132"/>
      <c r="B33" s="25" t="s">
        <v>136</v>
      </c>
      <c r="C33" s="25" t="s">
        <v>128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si="5"/>
        <v>0</v>
      </c>
      <c r="W33" s="52" t="s">
        <v>91</v>
      </c>
      <c r="X33" s="52" t="s">
        <v>91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5">
        <v>36</v>
      </c>
      <c r="AV33" s="11">
        <v>36</v>
      </c>
      <c r="AW33" s="33" t="s">
        <v>91</v>
      </c>
      <c r="AX33" s="34" t="s">
        <v>91</v>
      </c>
      <c r="AY33" s="34" t="s">
        <v>91</v>
      </c>
      <c r="AZ33" s="34" t="s">
        <v>91</v>
      </c>
      <c r="BA33" s="34" t="s">
        <v>91</v>
      </c>
      <c r="BB33" s="34" t="s">
        <v>91</v>
      </c>
      <c r="BC33" s="34" t="s">
        <v>91</v>
      </c>
      <c r="BD33" s="34" t="s">
        <v>91</v>
      </c>
      <c r="BE33" s="34" t="s">
        <v>91</v>
      </c>
      <c r="BF33" s="11">
        <f aca="true" t="shared" si="6" ref="BF33:BF38">SUM(Y33:AV33)</f>
        <v>72</v>
      </c>
      <c r="BG33" s="26">
        <f t="shared" si="4"/>
        <v>72</v>
      </c>
    </row>
    <row r="34" spans="1:59" ht="30" customHeight="1">
      <c r="A34" s="132"/>
      <c r="B34" s="119" t="s">
        <v>182</v>
      </c>
      <c r="C34" s="119" t="s">
        <v>183</v>
      </c>
      <c r="D34" s="38" t="s">
        <v>150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f t="shared" si="5"/>
        <v>0</v>
      </c>
      <c r="W34" s="52" t="s">
        <v>91</v>
      </c>
      <c r="X34" s="52" t="s">
        <v>91</v>
      </c>
      <c r="Y34" s="32">
        <v>2</v>
      </c>
      <c r="Z34" s="32">
        <v>2</v>
      </c>
      <c r="AA34" s="32">
        <v>2</v>
      </c>
      <c r="AB34" s="32">
        <v>2</v>
      </c>
      <c r="AC34" s="32">
        <v>2</v>
      </c>
      <c r="AD34" s="32">
        <v>2</v>
      </c>
      <c r="AE34" s="32">
        <v>2</v>
      </c>
      <c r="AF34" s="32">
        <v>2</v>
      </c>
      <c r="AG34" s="32">
        <v>2</v>
      </c>
      <c r="AH34" s="32">
        <v>2</v>
      </c>
      <c r="AI34" s="32">
        <v>2</v>
      </c>
      <c r="AJ34" s="32">
        <v>2</v>
      </c>
      <c r="AK34" s="32">
        <v>2</v>
      </c>
      <c r="AL34" s="32">
        <v>2</v>
      </c>
      <c r="AM34" s="32">
        <v>2</v>
      </c>
      <c r="AN34" s="32">
        <v>2</v>
      </c>
      <c r="AO34" s="32">
        <v>2</v>
      </c>
      <c r="AP34" s="32">
        <v>2</v>
      </c>
      <c r="AQ34" s="32">
        <v>2</v>
      </c>
      <c r="AR34" s="32"/>
      <c r="AS34" s="32"/>
      <c r="AT34" s="32"/>
      <c r="AU34" s="35"/>
      <c r="AW34" s="33" t="s">
        <v>91</v>
      </c>
      <c r="AX34" s="34" t="s">
        <v>91</v>
      </c>
      <c r="AY34" s="34" t="s">
        <v>91</v>
      </c>
      <c r="AZ34" s="34" t="s">
        <v>91</v>
      </c>
      <c r="BA34" s="34" t="s">
        <v>91</v>
      </c>
      <c r="BB34" s="34" t="s">
        <v>91</v>
      </c>
      <c r="BC34" s="34" t="s">
        <v>91</v>
      </c>
      <c r="BD34" s="34" t="s">
        <v>91</v>
      </c>
      <c r="BE34" s="34" t="s">
        <v>91</v>
      </c>
      <c r="BF34" s="11">
        <f t="shared" si="6"/>
        <v>38</v>
      </c>
      <c r="BG34" s="26">
        <f t="shared" si="4"/>
        <v>38</v>
      </c>
    </row>
    <row r="35" spans="1:59" ht="27.75" customHeight="1">
      <c r="A35" s="132"/>
      <c r="B35" s="120"/>
      <c r="C35" s="120"/>
      <c r="D35" s="38" t="s">
        <v>149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>
        <f t="shared" si="5"/>
        <v>0</v>
      </c>
      <c r="W35" s="52" t="s">
        <v>91</v>
      </c>
      <c r="X35" s="52" t="s">
        <v>91</v>
      </c>
      <c r="Y35" s="32">
        <v>4</v>
      </c>
      <c r="Z35" s="32">
        <v>4</v>
      </c>
      <c r="AA35" s="32">
        <v>4</v>
      </c>
      <c r="AB35" s="32">
        <v>4</v>
      </c>
      <c r="AC35" s="32">
        <v>4</v>
      </c>
      <c r="AD35" s="32">
        <v>4</v>
      </c>
      <c r="AE35" s="32">
        <v>4</v>
      </c>
      <c r="AF35" s="32">
        <v>4</v>
      </c>
      <c r="AG35" s="32">
        <v>4</v>
      </c>
      <c r="AH35" s="32">
        <v>4</v>
      </c>
      <c r="AI35" s="32">
        <v>4</v>
      </c>
      <c r="AJ35" s="32">
        <v>4</v>
      </c>
      <c r="AK35" s="32">
        <v>4</v>
      </c>
      <c r="AL35" s="32">
        <v>4</v>
      </c>
      <c r="AM35" s="32">
        <v>4</v>
      </c>
      <c r="AN35" s="32">
        <v>4</v>
      </c>
      <c r="AO35" s="32">
        <v>4</v>
      </c>
      <c r="AP35" s="32">
        <v>4</v>
      </c>
      <c r="AQ35" s="32"/>
      <c r="AR35" s="32"/>
      <c r="AS35" s="32"/>
      <c r="AT35" s="32"/>
      <c r="AU35" s="35"/>
      <c r="AW35" s="33" t="s">
        <v>91</v>
      </c>
      <c r="AX35" s="34" t="s">
        <v>91</v>
      </c>
      <c r="AY35" s="34" t="s">
        <v>91</v>
      </c>
      <c r="AZ35" s="34" t="s">
        <v>91</v>
      </c>
      <c r="BA35" s="34" t="s">
        <v>91</v>
      </c>
      <c r="BB35" s="34" t="s">
        <v>91</v>
      </c>
      <c r="BC35" s="34" t="s">
        <v>91</v>
      </c>
      <c r="BD35" s="34" t="s">
        <v>91</v>
      </c>
      <c r="BE35" s="34" t="s">
        <v>91</v>
      </c>
      <c r="BF35" s="11">
        <f t="shared" si="6"/>
        <v>72</v>
      </c>
      <c r="BG35" s="26">
        <f t="shared" si="4"/>
        <v>72</v>
      </c>
    </row>
    <row r="36" spans="1:59" ht="54" customHeight="1">
      <c r="A36" s="132"/>
      <c r="B36" s="114" t="s">
        <v>152</v>
      </c>
      <c r="C36" s="115"/>
      <c r="D36" s="115"/>
      <c r="E36" s="25">
        <f>E8+E10+E12+E14+E17+E19+E21+E23+E25+E27+E31+E34+E29+E30+E33</f>
        <v>16</v>
      </c>
      <c r="F36" s="25">
        <f aca="true" t="shared" si="7" ref="F36:P36">F8+F10+F12+F14+F17+F19+F21+F23+F25+F27+F31+F34+F29+F30+F33</f>
        <v>16</v>
      </c>
      <c r="G36" s="25">
        <f t="shared" si="7"/>
        <v>16</v>
      </c>
      <c r="H36" s="25">
        <f t="shared" si="7"/>
        <v>16</v>
      </c>
      <c r="I36" s="25">
        <f t="shared" si="7"/>
        <v>16</v>
      </c>
      <c r="J36" s="25">
        <f t="shared" si="7"/>
        <v>16</v>
      </c>
      <c r="K36" s="25">
        <f t="shared" si="7"/>
        <v>16</v>
      </c>
      <c r="L36" s="25">
        <f t="shared" si="7"/>
        <v>16</v>
      </c>
      <c r="M36" s="25">
        <f t="shared" si="7"/>
        <v>16</v>
      </c>
      <c r="N36" s="25">
        <f t="shared" si="7"/>
        <v>16</v>
      </c>
      <c r="O36" s="25">
        <f t="shared" si="7"/>
        <v>16</v>
      </c>
      <c r="P36" s="25">
        <f t="shared" si="7"/>
        <v>16</v>
      </c>
      <c r="Q36" s="25">
        <v>36</v>
      </c>
      <c r="R36" s="25">
        <f>R8+R10+R12+R14+R17+R19+R21+R23+R25+R27+R31+R34+R29+R30+R33</f>
        <v>36</v>
      </c>
      <c r="S36" s="25">
        <f>S8+S10+S12+S14+S17+S19+S21+S23+S25+S27+S31+S34+S29+S30+S33</f>
        <v>36</v>
      </c>
      <c r="T36" s="25">
        <f>T8+T10+T12+T14+T17+T19+T21+T23+T25+T27+T31+T34+T29+T30+T33</f>
        <v>36</v>
      </c>
      <c r="U36" s="25">
        <f>U8+U10+U12+U14+U17+U19+U21+U23+U25+U27+U31+U34+U29+U30+U33</f>
        <v>36</v>
      </c>
      <c r="V36" s="25">
        <f>V8+V10+V12+V14+V17+V19+V21+V23+V25+V27+V31+V34+V29+V30+V33+Q36</f>
        <v>372</v>
      </c>
      <c r="W36" s="52" t="s">
        <v>91</v>
      </c>
      <c r="X36" s="52" t="s">
        <v>91</v>
      </c>
      <c r="Y36" s="25">
        <f aca="true" t="shared" si="8" ref="Y36:AP36">Y8+Y10+Y12+Y14+Y17+Y19+Y21+Y23+Y25+Y27+Y31+Y34+Y29+Y30+Y33</f>
        <v>16</v>
      </c>
      <c r="Z36" s="25">
        <f t="shared" si="8"/>
        <v>16</v>
      </c>
      <c r="AA36" s="25">
        <f t="shared" si="8"/>
        <v>16</v>
      </c>
      <c r="AB36" s="25">
        <f t="shared" si="8"/>
        <v>16</v>
      </c>
      <c r="AC36" s="25">
        <f t="shared" si="8"/>
        <v>16</v>
      </c>
      <c r="AD36" s="25">
        <f t="shared" si="8"/>
        <v>16</v>
      </c>
      <c r="AE36" s="25">
        <f t="shared" si="8"/>
        <v>16</v>
      </c>
      <c r="AF36" s="25">
        <f t="shared" si="8"/>
        <v>16</v>
      </c>
      <c r="AG36" s="25">
        <f t="shared" si="8"/>
        <v>16</v>
      </c>
      <c r="AH36" s="25">
        <f t="shared" si="8"/>
        <v>16</v>
      </c>
      <c r="AI36" s="25">
        <f t="shared" si="8"/>
        <v>16</v>
      </c>
      <c r="AJ36" s="25">
        <f t="shared" si="8"/>
        <v>16</v>
      </c>
      <c r="AK36" s="25">
        <f t="shared" si="8"/>
        <v>16</v>
      </c>
      <c r="AL36" s="25">
        <f t="shared" si="8"/>
        <v>16</v>
      </c>
      <c r="AM36" s="25">
        <f t="shared" si="8"/>
        <v>16</v>
      </c>
      <c r="AN36" s="25">
        <f t="shared" si="8"/>
        <v>16</v>
      </c>
      <c r="AO36" s="25">
        <f t="shared" si="8"/>
        <v>16</v>
      </c>
      <c r="AP36" s="25">
        <f t="shared" si="8"/>
        <v>16</v>
      </c>
      <c r="AQ36" s="25">
        <v>28</v>
      </c>
      <c r="AR36" s="25">
        <f>AR8+AR10+AR12+AR14+AR17+AR19+AR21+AR23+AR25+AR27+AR31+AR34+AR29+AR30+AR33</f>
        <v>36</v>
      </c>
      <c r="AS36" s="25">
        <f>AS8+AS10+AS12+AS14+AS17+AS19+AS21+AS23+AS25+AS27+AS31+AS34+AS29+AS30+AS33</f>
        <v>36</v>
      </c>
      <c r="AT36" s="25">
        <f>AT8+AT10+AT12+AT14+AT17+AT19+AT21+AT23+AT25+AT27+AT31+AT34+AT29+AT30+AT33</f>
        <v>36</v>
      </c>
      <c r="AU36" s="25">
        <f>AU8+AU10+AU12+AU14+AU17+AU19+AU21+AU23+AU25+AU27+AU31+AU34+AU29+AU30+AU33</f>
        <v>36</v>
      </c>
      <c r="AV36" s="25">
        <f>AV8+AV10+AV12+AV14+AV17+AV19+AV21+AV23+AV25+AV27+AV31+AV34+AV29+AV30+AV33</f>
        <v>36</v>
      </c>
      <c r="AW36" s="33" t="s">
        <v>91</v>
      </c>
      <c r="AX36" s="34" t="s">
        <v>91</v>
      </c>
      <c r="AY36" s="34" t="s">
        <v>91</v>
      </c>
      <c r="AZ36" s="34" t="s">
        <v>91</v>
      </c>
      <c r="BA36" s="34" t="s">
        <v>91</v>
      </c>
      <c r="BB36" s="34" t="s">
        <v>91</v>
      </c>
      <c r="BC36" s="34" t="s">
        <v>91</v>
      </c>
      <c r="BD36" s="34" t="s">
        <v>91</v>
      </c>
      <c r="BE36" s="34" t="s">
        <v>91</v>
      </c>
      <c r="BF36" s="11">
        <f t="shared" si="6"/>
        <v>496</v>
      </c>
      <c r="BG36" s="25">
        <f>BG8+BG10+BG12+BG14+BG17+BG19+BG21+BG23+BG25+BG27+BG31+BG34+BG29+BG30+BG33</f>
        <v>814</v>
      </c>
    </row>
    <row r="37" spans="1:59" ht="54" customHeight="1">
      <c r="A37" s="132"/>
      <c r="B37" s="116" t="s">
        <v>153</v>
      </c>
      <c r="C37" s="117"/>
      <c r="D37" s="117"/>
      <c r="E37" s="25">
        <f>E9+E11+E13+E15+E18+E20+E24+E22+E26+E28+E34</f>
        <v>20</v>
      </c>
      <c r="F37" s="25">
        <f aca="true" t="shared" si="9" ref="F37:P37">F9+F11+F13+F15+F18+F20+F24+F22+F26+F28+F34</f>
        <v>20</v>
      </c>
      <c r="G37" s="25">
        <f t="shared" si="9"/>
        <v>20</v>
      </c>
      <c r="H37" s="25">
        <f t="shared" si="9"/>
        <v>20</v>
      </c>
      <c r="I37" s="25">
        <f t="shared" si="9"/>
        <v>20</v>
      </c>
      <c r="J37" s="25">
        <f t="shared" si="9"/>
        <v>20</v>
      </c>
      <c r="K37" s="25">
        <f t="shared" si="9"/>
        <v>20</v>
      </c>
      <c r="L37" s="25">
        <f t="shared" si="9"/>
        <v>20</v>
      </c>
      <c r="M37" s="25">
        <f t="shared" si="9"/>
        <v>20</v>
      </c>
      <c r="N37" s="25">
        <f t="shared" si="9"/>
        <v>20</v>
      </c>
      <c r="O37" s="25">
        <f t="shared" si="9"/>
        <v>20</v>
      </c>
      <c r="P37" s="25">
        <f t="shared" si="9"/>
        <v>20</v>
      </c>
      <c r="Q37" s="25">
        <f aca="true" t="shared" si="10" ref="Q37:V37">Q9+Q11+Q13+Q15+Q18+Q20+Q24+Q22+Q26+Q28+Q34</f>
        <v>0</v>
      </c>
      <c r="R37" s="25">
        <f t="shared" si="10"/>
        <v>0</v>
      </c>
      <c r="S37" s="25">
        <f t="shared" si="10"/>
        <v>0</v>
      </c>
      <c r="T37" s="25">
        <f t="shared" si="10"/>
        <v>0</v>
      </c>
      <c r="U37" s="25">
        <f t="shared" si="10"/>
        <v>0</v>
      </c>
      <c r="V37" s="25">
        <f t="shared" si="10"/>
        <v>240</v>
      </c>
      <c r="W37" s="52" t="s">
        <v>91</v>
      </c>
      <c r="X37" s="52" t="s">
        <v>91</v>
      </c>
      <c r="Y37" s="25">
        <f>Y9+Y11+Y13+Y15+Y18+Y20+Y24+Y22+Y26+Y28+Y35+Y32</f>
        <v>20</v>
      </c>
      <c r="Z37" s="25">
        <f aca="true" t="shared" si="11" ref="Z37:AP37">Z9+Z11+Z13+Z15+Z18+Z20+Z24+Z22+Z26+Z28+Z35+Z32</f>
        <v>20</v>
      </c>
      <c r="AA37" s="25">
        <f t="shared" si="11"/>
        <v>20</v>
      </c>
      <c r="AB37" s="25">
        <f t="shared" si="11"/>
        <v>20</v>
      </c>
      <c r="AC37" s="25">
        <f t="shared" si="11"/>
        <v>20</v>
      </c>
      <c r="AD37" s="25">
        <f t="shared" si="11"/>
        <v>20</v>
      </c>
      <c r="AE37" s="25">
        <f t="shared" si="11"/>
        <v>20</v>
      </c>
      <c r="AF37" s="25">
        <f t="shared" si="11"/>
        <v>20</v>
      </c>
      <c r="AG37" s="25">
        <f t="shared" si="11"/>
        <v>20</v>
      </c>
      <c r="AH37" s="25">
        <f t="shared" si="11"/>
        <v>20</v>
      </c>
      <c r="AI37" s="25">
        <f t="shared" si="11"/>
        <v>20</v>
      </c>
      <c r="AJ37" s="25">
        <f t="shared" si="11"/>
        <v>20</v>
      </c>
      <c r="AK37" s="25">
        <f t="shared" si="11"/>
        <v>20</v>
      </c>
      <c r="AL37" s="25">
        <f t="shared" si="11"/>
        <v>20</v>
      </c>
      <c r="AM37" s="25">
        <f t="shared" si="11"/>
        <v>20</v>
      </c>
      <c r="AN37" s="25">
        <f t="shared" si="11"/>
        <v>20</v>
      </c>
      <c r="AO37" s="25">
        <f t="shared" si="11"/>
        <v>20</v>
      </c>
      <c r="AP37" s="25">
        <f t="shared" si="11"/>
        <v>20</v>
      </c>
      <c r="AQ37" s="25">
        <f aca="true" t="shared" si="12" ref="AQ37:AV37">AQ9+AQ11+AQ13+AQ15+AQ18+AQ20+AQ24+AQ22+AQ26+AQ28+AQ35+AQ32</f>
        <v>8</v>
      </c>
      <c r="AR37" s="25">
        <f t="shared" si="12"/>
        <v>0</v>
      </c>
      <c r="AS37" s="25">
        <f t="shared" si="12"/>
        <v>0</v>
      </c>
      <c r="AT37" s="25">
        <f t="shared" si="12"/>
        <v>0</v>
      </c>
      <c r="AU37" s="25">
        <f t="shared" si="12"/>
        <v>0</v>
      </c>
      <c r="AV37" s="25">
        <f t="shared" si="12"/>
        <v>0</v>
      </c>
      <c r="AW37" s="33" t="s">
        <v>91</v>
      </c>
      <c r="AX37" s="34" t="s">
        <v>91</v>
      </c>
      <c r="AY37" s="34" t="s">
        <v>91</v>
      </c>
      <c r="AZ37" s="34" t="s">
        <v>91</v>
      </c>
      <c r="BA37" s="34" t="s">
        <v>91</v>
      </c>
      <c r="BB37" s="34" t="s">
        <v>91</v>
      </c>
      <c r="BC37" s="34" t="s">
        <v>91</v>
      </c>
      <c r="BD37" s="34" t="s">
        <v>91</v>
      </c>
      <c r="BE37" s="34" t="s">
        <v>91</v>
      </c>
      <c r="BF37" s="11">
        <f t="shared" si="6"/>
        <v>368</v>
      </c>
      <c r="BG37" s="25">
        <f>BG9+BG11+BG13+BG15+BG18+BG20+BG24+BG22+BG26+BG28+BG35+BG32</f>
        <v>608</v>
      </c>
    </row>
    <row r="38" spans="1:59" ht="35.25" customHeight="1">
      <c r="A38" s="132"/>
      <c r="B38" s="111" t="s">
        <v>154</v>
      </c>
      <c r="C38" s="112"/>
      <c r="D38" s="113"/>
      <c r="E38" s="25">
        <f>E36+E37</f>
        <v>36</v>
      </c>
      <c r="F38" s="25">
        <f aca="true" t="shared" si="13" ref="F38:P38">F36+F37</f>
        <v>36</v>
      </c>
      <c r="G38" s="25">
        <f t="shared" si="13"/>
        <v>36</v>
      </c>
      <c r="H38" s="25">
        <f t="shared" si="13"/>
        <v>36</v>
      </c>
      <c r="I38" s="25">
        <f t="shared" si="13"/>
        <v>36</v>
      </c>
      <c r="J38" s="25">
        <f t="shared" si="13"/>
        <v>36</v>
      </c>
      <c r="K38" s="25">
        <f t="shared" si="13"/>
        <v>36</v>
      </c>
      <c r="L38" s="25">
        <f t="shared" si="13"/>
        <v>36</v>
      </c>
      <c r="M38" s="25">
        <f t="shared" si="13"/>
        <v>36</v>
      </c>
      <c r="N38" s="25">
        <f t="shared" si="13"/>
        <v>36</v>
      </c>
      <c r="O38" s="25">
        <f t="shared" si="13"/>
        <v>36</v>
      </c>
      <c r="P38" s="25">
        <f t="shared" si="13"/>
        <v>36</v>
      </c>
      <c r="Q38" s="25" t="s">
        <v>155</v>
      </c>
      <c r="R38" s="25">
        <f>R36+R37</f>
        <v>36</v>
      </c>
      <c r="S38" s="25">
        <f>S36+S37</f>
        <v>36</v>
      </c>
      <c r="T38" s="25">
        <f>T36+T37</f>
        <v>36</v>
      </c>
      <c r="U38" s="25">
        <f>U36+U37</f>
        <v>36</v>
      </c>
      <c r="V38" s="25">
        <f>V36+V37</f>
        <v>612</v>
      </c>
      <c r="W38" s="52" t="s">
        <v>91</v>
      </c>
      <c r="X38" s="52" t="s">
        <v>91</v>
      </c>
      <c r="Y38" s="25">
        <f aca="true" t="shared" si="14" ref="Y38:AP38">Y36+Y37</f>
        <v>36</v>
      </c>
      <c r="Z38" s="25">
        <f t="shared" si="14"/>
        <v>36</v>
      </c>
      <c r="AA38" s="25">
        <f t="shared" si="14"/>
        <v>36</v>
      </c>
      <c r="AB38" s="25">
        <f t="shared" si="14"/>
        <v>36</v>
      </c>
      <c r="AC38" s="25">
        <f t="shared" si="14"/>
        <v>36</v>
      </c>
      <c r="AD38" s="25">
        <f t="shared" si="14"/>
        <v>36</v>
      </c>
      <c r="AE38" s="25">
        <f t="shared" si="14"/>
        <v>36</v>
      </c>
      <c r="AF38" s="25">
        <f t="shared" si="14"/>
        <v>36</v>
      </c>
      <c r="AG38" s="25">
        <f t="shared" si="14"/>
        <v>36</v>
      </c>
      <c r="AH38" s="25">
        <f t="shared" si="14"/>
        <v>36</v>
      </c>
      <c r="AI38" s="25">
        <f t="shared" si="14"/>
        <v>36</v>
      </c>
      <c r="AJ38" s="25">
        <f t="shared" si="14"/>
        <v>36</v>
      </c>
      <c r="AK38" s="25">
        <f t="shared" si="14"/>
        <v>36</v>
      </c>
      <c r="AL38" s="25">
        <f t="shared" si="14"/>
        <v>36</v>
      </c>
      <c r="AM38" s="25">
        <f t="shared" si="14"/>
        <v>36</v>
      </c>
      <c r="AN38" s="25">
        <f t="shared" si="14"/>
        <v>36</v>
      </c>
      <c r="AO38" s="25">
        <f t="shared" si="14"/>
        <v>36</v>
      </c>
      <c r="AP38" s="25">
        <f t="shared" si="14"/>
        <v>36</v>
      </c>
      <c r="AQ38" s="25">
        <f aca="true" t="shared" si="15" ref="AQ38:AV38">AQ36+AQ37</f>
        <v>36</v>
      </c>
      <c r="AR38" s="25">
        <f t="shared" si="15"/>
        <v>36</v>
      </c>
      <c r="AS38" s="25">
        <f t="shared" si="15"/>
        <v>36</v>
      </c>
      <c r="AT38" s="25">
        <f t="shared" si="15"/>
        <v>36</v>
      </c>
      <c r="AU38" s="25">
        <f t="shared" si="15"/>
        <v>36</v>
      </c>
      <c r="AV38" s="25">
        <f t="shared" si="15"/>
        <v>36</v>
      </c>
      <c r="AW38" s="61" t="s">
        <v>91</v>
      </c>
      <c r="AX38" s="60" t="s">
        <v>91</v>
      </c>
      <c r="AY38" s="60" t="s">
        <v>91</v>
      </c>
      <c r="AZ38" s="60" t="s">
        <v>91</v>
      </c>
      <c r="BA38" s="60" t="s">
        <v>91</v>
      </c>
      <c r="BB38" s="60" t="s">
        <v>91</v>
      </c>
      <c r="BC38" s="60" t="s">
        <v>91</v>
      </c>
      <c r="BD38" s="60" t="s">
        <v>91</v>
      </c>
      <c r="BE38" s="60" t="s">
        <v>91</v>
      </c>
      <c r="BF38" s="11">
        <f t="shared" si="6"/>
        <v>864</v>
      </c>
      <c r="BG38" s="25">
        <f>BG36+BG37</f>
        <v>1422</v>
      </c>
    </row>
    <row r="39" spans="6:58" ht="18.75">
      <c r="F39" s="25"/>
      <c r="H39" s="25"/>
      <c r="AX39" s="25"/>
      <c r="BF39" s="11">
        <f>SUM(Y39:AU39)</f>
        <v>0</v>
      </c>
    </row>
    <row r="40" spans="6:50" ht="18.75">
      <c r="F40" s="25"/>
      <c r="H40" s="25"/>
      <c r="AX40" s="25"/>
    </row>
    <row r="41" spans="6:8" ht="18.75">
      <c r="F41" s="25"/>
      <c r="H41" s="25"/>
    </row>
    <row r="42" spans="6:8" ht="18.75">
      <c r="F42" s="25"/>
      <c r="H42" s="25"/>
    </row>
    <row r="43" spans="6:8" ht="18.75">
      <c r="F43" s="25"/>
      <c r="H43" s="25"/>
    </row>
  </sheetData>
  <sheetProtection/>
  <mergeCells count="47">
    <mergeCell ref="C25:C26"/>
    <mergeCell ref="B27:B28"/>
    <mergeCell ref="C27:C28"/>
    <mergeCell ref="A1:BG1"/>
    <mergeCell ref="BF3:BF4"/>
    <mergeCell ref="BG2:BG6"/>
    <mergeCell ref="A2:A38"/>
    <mergeCell ref="AX2:AZ2"/>
    <mergeCell ref="BB2:BE2"/>
    <mergeCell ref="E5:BE5"/>
    <mergeCell ref="AB2:AD2"/>
    <mergeCell ref="AK2:AM2"/>
    <mergeCell ref="N2:Q2"/>
    <mergeCell ref="AS2:AV2"/>
    <mergeCell ref="R2:U2"/>
    <mergeCell ref="AO2:AR2"/>
    <mergeCell ref="X2:Z2"/>
    <mergeCell ref="C10:C11"/>
    <mergeCell ref="B2:B6"/>
    <mergeCell ref="AF2:AI2"/>
    <mergeCell ref="J2:L2"/>
    <mergeCell ref="C2:C6"/>
    <mergeCell ref="E2:H2"/>
    <mergeCell ref="B8:B9"/>
    <mergeCell ref="C8:C9"/>
    <mergeCell ref="B10:B11"/>
    <mergeCell ref="V3:V4"/>
    <mergeCell ref="B12:B13"/>
    <mergeCell ref="C12:C13"/>
    <mergeCell ref="B14:B15"/>
    <mergeCell ref="B17:B18"/>
    <mergeCell ref="C17:C18"/>
    <mergeCell ref="B36:D36"/>
    <mergeCell ref="C14:C15"/>
    <mergeCell ref="B19:B20"/>
    <mergeCell ref="C19:C20"/>
    <mergeCell ref="C23:C24"/>
    <mergeCell ref="B37:D37"/>
    <mergeCell ref="B38:D38"/>
    <mergeCell ref="B21:B22"/>
    <mergeCell ref="C21:C22"/>
    <mergeCell ref="B31:B32"/>
    <mergeCell ref="C31:C32"/>
    <mergeCell ref="B34:B35"/>
    <mergeCell ref="C34:C35"/>
    <mergeCell ref="B23:B24"/>
    <mergeCell ref="B25:B26"/>
  </mergeCells>
  <printOptions/>
  <pageMargins left="0.41" right="0.24" top="0.31" bottom="0.31" header="0.3" footer="0.3"/>
  <pageSetup fitToHeight="1" fitToWidth="1" horizontalDpi="180" verticalDpi="18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view="pageBreakPreview" zoomScale="60" zoomScalePageLayoutView="0" workbookViewId="0" topLeftCell="A1">
      <pane xSplit="3" ySplit="6" topLeftCell="V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V30" sqref="AV30"/>
    </sheetView>
  </sheetViews>
  <sheetFormatPr defaultColWidth="9.140625" defaultRowHeight="15"/>
  <cols>
    <col min="1" max="1" width="9.00390625" style="36" customWidth="1"/>
    <col min="2" max="2" width="15.00390625" style="11" customWidth="1"/>
    <col min="3" max="3" width="42.421875" style="11" customWidth="1"/>
    <col min="4" max="4" width="23.57421875" style="11" customWidth="1"/>
    <col min="5" max="21" width="5.7109375" style="11" customWidth="1"/>
    <col min="22" max="22" width="7.421875" style="11" customWidth="1"/>
    <col min="23" max="24" width="5.7109375" style="22" customWidth="1"/>
    <col min="25" max="25" width="6.8515625" style="11" customWidth="1"/>
    <col min="26" max="49" width="5.7109375" style="11" customWidth="1"/>
    <col min="50" max="57" width="5.7109375" style="22" customWidth="1"/>
    <col min="58" max="58" width="12.28125" style="11" customWidth="1"/>
    <col min="59" max="16384" width="9.140625" style="11" customWidth="1"/>
  </cols>
  <sheetData>
    <row r="1" spans="1:59" ht="51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9"/>
    </row>
    <row r="2" spans="1:65" ht="54" customHeight="1">
      <c r="A2" s="131" t="s">
        <v>141</v>
      </c>
      <c r="B2" s="123" t="s">
        <v>0</v>
      </c>
      <c r="C2" s="124" t="s">
        <v>9</v>
      </c>
      <c r="D2" s="66"/>
      <c r="E2" s="107" t="s">
        <v>10</v>
      </c>
      <c r="F2" s="107"/>
      <c r="G2" s="107"/>
      <c r="H2" s="107"/>
      <c r="J2" s="107" t="s">
        <v>11</v>
      </c>
      <c r="K2" s="107"/>
      <c r="L2" s="107"/>
      <c r="N2" s="107" t="s">
        <v>12</v>
      </c>
      <c r="O2" s="107"/>
      <c r="P2" s="107"/>
      <c r="Q2" s="107"/>
      <c r="R2" s="107" t="s">
        <v>13</v>
      </c>
      <c r="S2" s="107"/>
      <c r="T2" s="107"/>
      <c r="U2" s="107"/>
      <c r="X2" s="107" t="s">
        <v>14</v>
      </c>
      <c r="Y2" s="107"/>
      <c r="Z2" s="107"/>
      <c r="AB2" s="107" t="s">
        <v>15</v>
      </c>
      <c r="AC2" s="107"/>
      <c r="AD2" s="107"/>
      <c r="AF2" s="107" t="s">
        <v>16</v>
      </c>
      <c r="AG2" s="107"/>
      <c r="AH2" s="107"/>
      <c r="AI2" s="107"/>
      <c r="AK2" s="107" t="s">
        <v>17</v>
      </c>
      <c r="AL2" s="107"/>
      <c r="AM2" s="107"/>
      <c r="AO2" s="107" t="s">
        <v>18</v>
      </c>
      <c r="AP2" s="107"/>
      <c r="AQ2" s="107"/>
      <c r="AR2" s="107"/>
      <c r="AS2" s="107" t="s">
        <v>19</v>
      </c>
      <c r="AT2" s="107"/>
      <c r="AU2" s="107"/>
      <c r="AV2" s="107"/>
      <c r="AX2" s="133" t="s">
        <v>76</v>
      </c>
      <c r="AY2" s="133"/>
      <c r="AZ2" s="133"/>
      <c r="BB2" s="133" t="s">
        <v>77</v>
      </c>
      <c r="BC2" s="134"/>
      <c r="BD2" s="134"/>
      <c r="BE2" s="134"/>
      <c r="BF2" s="26"/>
      <c r="BG2" s="130" t="s">
        <v>79</v>
      </c>
      <c r="BH2" s="26"/>
      <c r="BI2" s="26"/>
      <c r="BJ2" s="26"/>
      <c r="BK2" s="26"/>
      <c r="BL2" s="26"/>
      <c r="BM2" s="26"/>
    </row>
    <row r="3" spans="1:65" ht="99" customHeight="1">
      <c r="A3" s="132"/>
      <c r="B3" s="123"/>
      <c r="C3" s="124"/>
      <c r="D3" s="66"/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  <c r="R3" s="4" t="s">
        <v>33</v>
      </c>
      <c r="S3" s="4" t="s">
        <v>34</v>
      </c>
      <c r="T3" s="4" t="s">
        <v>35</v>
      </c>
      <c r="U3" s="4" t="s">
        <v>36</v>
      </c>
      <c r="V3" s="125" t="s">
        <v>78</v>
      </c>
      <c r="W3" s="23" t="s">
        <v>75</v>
      </c>
      <c r="X3" s="23" t="s">
        <v>37</v>
      </c>
      <c r="Y3" s="4" t="s">
        <v>38</v>
      </c>
      <c r="Z3" s="4" t="s">
        <v>39</v>
      </c>
      <c r="AA3" s="4" t="s">
        <v>40</v>
      </c>
      <c r="AB3" s="4" t="s">
        <v>41</v>
      </c>
      <c r="AC3" s="5" t="s">
        <v>42</v>
      </c>
      <c r="AD3" s="4" t="s">
        <v>43</v>
      </c>
      <c r="AE3" s="4" t="s">
        <v>44</v>
      </c>
      <c r="AF3" s="4" t="s">
        <v>45</v>
      </c>
      <c r="AG3" s="4" t="s">
        <v>46</v>
      </c>
      <c r="AH3" s="4" t="s">
        <v>47</v>
      </c>
      <c r="AI3" s="4" t="s">
        <v>48</v>
      </c>
      <c r="AJ3" s="4" t="s">
        <v>49</v>
      </c>
      <c r="AK3" s="4" t="s">
        <v>50</v>
      </c>
      <c r="AL3" s="4" t="s">
        <v>51</v>
      </c>
      <c r="AM3" s="4" t="s">
        <v>52</v>
      </c>
      <c r="AN3" s="4" t="s">
        <v>53</v>
      </c>
      <c r="AO3" s="4" t="s">
        <v>54</v>
      </c>
      <c r="AP3" s="4" t="s">
        <v>55</v>
      </c>
      <c r="AQ3" s="4" t="s">
        <v>56</v>
      </c>
      <c r="AR3" s="4" t="s">
        <v>57</v>
      </c>
      <c r="AS3" s="4" t="s">
        <v>58</v>
      </c>
      <c r="AT3" s="4" t="s">
        <v>59</v>
      </c>
      <c r="AU3" s="4" t="s">
        <v>60</v>
      </c>
      <c r="AV3" s="4" t="s">
        <v>61</v>
      </c>
      <c r="AW3" s="4" t="s">
        <v>62</v>
      </c>
      <c r="AX3" s="24" t="s">
        <v>63</v>
      </c>
      <c r="AY3" s="23" t="s">
        <v>64</v>
      </c>
      <c r="AZ3" s="23" t="s">
        <v>65</v>
      </c>
      <c r="BA3" s="27" t="s">
        <v>66</v>
      </c>
      <c r="BB3" s="27" t="s">
        <v>67</v>
      </c>
      <c r="BC3" s="27" t="s">
        <v>68</v>
      </c>
      <c r="BD3" s="27" t="s">
        <v>69</v>
      </c>
      <c r="BE3" s="27" t="s">
        <v>70</v>
      </c>
      <c r="BF3" s="130" t="s">
        <v>78</v>
      </c>
      <c r="BG3" s="130"/>
      <c r="BH3" s="26"/>
      <c r="BI3" s="26"/>
      <c r="BJ3" s="26"/>
      <c r="BK3" s="26"/>
      <c r="BL3" s="26"/>
      <c r="BM3" s="26"/>
    </row>
    <row r="4" spans="1:65" ht="25.5" customHeight="1">
      <c r="A4" s="132"/>
      <c r="B4" s="123"/>
      <c r="C4" s="124"/>
      <c r="D4" s="66"/>
      <c r="E4" s="28">
        <v>35</v>
      </c>
      <c r="F4" s="28">
        <v>36</v>
      </c>
      <c r="G4" s="28">
        <v>37</v>
      </c>
      <c r="H4" s="28">
        <v>38</v>
      </c>
      <c r="I4" s="28">
        <v>39</v>
      </c>
      <c r="J4" s="29">
        <v>40</v>
      </c>
      <c r="K4" s="26">
        <v>41</v>
      </c>
      <c r="L4" s="26">
        <v>42</v>
      </c>
      <c r="M4" s="26">
        <v>43</v>
      </c>
      <c r="N4" s="26">
        <v>44</v>
      </c>
      <c r="O4" s="26">
        <v>45</v>
      </c>
      <c r="P4" s="26">
        <v>46</v>
      </c>
      <c r="Q4" s="26">
        <v>47</v>
      </c>
      <c r="R4" s="26">
        <v>48</v>
      </c>
      <c r="S4" s="26">
        <v>49</v>
      </c>
      <c r="T4" s="26">
        <v>50</v>
      </c>
      <c r="U4" s="26">
        <v>51</v>
      </c>
      <c r="V4" s="126"/>
      <c r="W4" s="30">
        <v>52</v>
      </c>
      <c r="X4" s="30">
        <v>1</v>
      </c>
      <c r="Y4" s="26">
        <v>2</v>
      </c>
      <c r="Z4" s="26">
        <v>3</v>
      </c>
      <c r="AA4" s="26">
        <v>4</v>
      </c>
      <c r="AB4" s="26">
        <v>5</v>
      </c>
      <c r="AC4" s="26">
        <v>6</v>
      </c>
      <c r="AD4" s="26">
        <v>7</v>
      </c>
      <c r="AE4" s="26">
        <v>8</v>
      </c>
      <c r="AF4" s="26">
        <v>9</v>
      </c>
      <c r="AG4" s="26">
        <v>10</v>
      </c>
      <c r="AH4" s="26">
        <v>11</v>
      </c>
      <c r="AI4" s="26">
        <v>12</v>
      </c>
      <c r="AJ4" s="26">
        <v>13</v>
      </c>
      <c r="AK4" s="26">
        <v>14</v>
      </c>
      <c r="AL4" s="26">
        <v>15</v>
      </c>
      <c r="AM4" s="26">
        <v>16</v>
      </c>
      <c r="AN4" s="26">
        <v>17</v>
      </c>
      <c r="AO4" s="26">
        <v>18</v>
      </c>
      <c r="AP4" s="26">
        <v>19</v>
      </c>
      <c r="AQ4" s="26">
        <v>20</v>
      </c>
      <c r="AR4" s="26">
        <v>21</v>
      </c>
      <c r="AS4" s="26">
        <v>22</v>
      </c>
      <c r="AT4" s="26">
        <v>23</v>
      </c>
      <c r="AU4" s="26">
        <v>24</v>
      </c>
      <c r="AV4" s="26">
        <v>25</v>
      </c>
      <c r="AW4" s="26">
        <v>26</v>
      </c>
      <c r="AX4" s="30">
        <v>27</v>
      </c>
      <c r="AY4" s="30">
        <v>28</v>
      </c>
      <c r="AZ4" s="30">
        <v>29</v>
      </c>
      <c r="BA4" s="30">
        <v>30</v>
      </c>
      <c r="BB4" s="30">
        <v>31</v>
      </c>
      <c r="BC4" s="30">
        <v>32</v>
      </c>
      <c r="BD4" s="30">
        <v>33</v>
      </c>
      <c r="BE4" s="30">
        <v>34</v>
      </c>
      <c r="BF4" s="126"/>
      <c r="BG4" s="130"/>
      <c r="BH4" s="26"/>
      <c r="BI4" s="26"/>
      <c r="BJ4" s="26"/>
      <c r="BK4" s="26"/>
      <c r="BL4" s="26"/>
      <c r="BM4" s="26"/>
    </row>
    <row r="5" spans="1:65" ht="18" customHeight="1">
      <c r="A5" s="132"/>
      <c r="B5" s="123"/>
      <c r="C5" s="124"/>
      <c r="D5" s="66"/>
      <c r="E5" s="135" t="s">
        <v>71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26"/>
      <c r="BG5" s="130"/>
      <c r="BH5" s="26"/>
      <c r="BI5" s="26"/>
      <c r="BJ5" s="26"/>
      <c r="BK5" s="26"/>
      <c r="BL5" s="26"/>
      <c r="BM5" s="26"/>
    </row>
    <row r="6" spans="1:65" ht="18" customHeight="1">
      <c r="A6" s="132"/>
      <c r="B6" s="123"/>
      <c r="C6" s="124"/>
      <c r="D6" s="66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/>
      <c r="W6" s="31">
        <v>18</v>
      </c>
      <c r="X6" s="31">
        <v>19</v>
      </c>
      <c r="Y6" s="28">
        <v>20</v>
      </c>
      <c r="Z6" s="28">
        <v>21</v>
      </c>
      <c r="AA6" s="28">
        <v>22</v>
      </c>
      <c r="AB6" s="28">
        <v>23</v>
      </c>
      <c r="AC6" s="28">
        <v>24</v>
      </c>
      <c r="AD6" s="28">
        <v>25</v>
      </c>
      <c r="AE6" s="28">
        <v>26</v>
      </c>
      <c r="AF6" s="28">
        <v>27</v>
      </c>
      <c r="AG6" s="28">
        <v>28</v>
      </c>
      <c r="AH6" s="28">
        <v>29</v>
      </c>
      <c r="AI6" s="28">
        <v>30</v>
      </c>
      <c r="AJ6" s="28">
        <v>31</v>
      </c>
      <c r="AK6" s="28">
        <v>32</v>
      </c>
      <c r="AL6" s="28">
        <v>33</v>
      </c>
      <c r="AM6" s="28">
        <v>34</v>
      </c>
      <c r="AN6" s="28">
        <v>35</v>
      </c>
      <c r="AO6" s="28">
        <v>36</v>
      </c>
      <c r="AP6" s="28">
        <v>37</v>
      </c>
      <c r="AQ6" s="28">
        <v>38</v>
      </c>
      <c r="AR6" s="28">
        <v>39</v>
      </c>
      <c r="AS6" s="28">
        <v>40</v>
      </c>
      <c r="AT6" s="28">
        <v>41</v>
      </c>
      <c r="AU6" s="28">
        <v>42</v>
      </c>
      <c r="AV6" s="28">
        <v>43</v>
      </c>
      <c r="AW6" s="28">
        <v>44</v>
      </c>
      <c r="AX6" s="31">
        <v>45</v>
      </c>
      <c r="AY6" s="31">
        <v>46</v>
      </c>
      <c r="AZ6" s="31">
        <v>47</v>
      </c>
      <c r="BA6" s="31">
        <v>48</v>
      </c>
      <c r="BB6" s="31">
        <v>49</v>
      </c>
      <c r="BC6" s="31">
        <v>50</v>
      </c>
      <c r="BD6" s="31">
        <v>51</v>
      </c>
      <c r="BE6" s="31">
        <v>52</v>
      </c>
      <c r="BF6" s="26"/>
      <c r="BG6" s="130"/>
      <c r="BH6" s="26"/>
      <c r="BI6" s="26"/>
      <c r="BJ6" s="26"/>
      <c r="BK6" s="26"/>
      <c r="BL6" s="26"/>
      <c r="BM6" s="26"/>
    </row>
    <row r="7" spans="1:38" s="51" customFormat="1" ht="24.75" customHeight="1">
      <c r="A7" s="132"/>
      <c r="B7" s="46" t="s">
        <v>74</v>
      </c>
      <c r="C7" s="47" t="s">
        <v>117</v>
      </c>
      <c r="D7" s="4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V7" s="50"/>
      <c r="W7" s="52"/>
      <c r="X7" s="52"/>
      <c r="Y7" s="53"/>
      <c r="AL7" s="53"/>
    </row>
    <row r="8" spans="1:59" ht="29.25" customHeight="1">
      <c r="A8" s="132"/>
      <c r="B8" s="119" t="s">
        <v>8</v>
      </c>
      <c r="C8" s="119" t="s">
        <v>184</v>
      </c>
      <c r="D8" s="38" t="s">
        <v>150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>
        <f aca="true" t="shared" si="0" ref="V8:V13">SUM(E8:U8)</f>
        <v>0</v>
      </c>
      <c r="W8" s="52"/>
      <c r="X8" s="52"/>
      <c r="Y8" s="32">
        <v>2</v>
      </c>
      <c r="Z8" s="32">
        <v>2</v>
      </c>
      <c r="AA8" s="32">
        <v>2</v>
      </c>
      <c r="AB8" s="32">
        <v>2</v>
      </c>
      <c r="AC8" s="32">
        <v>2</v>
      </c>
      <c r="AD8" s="32">
        <v>2</v>
      </c>
      <c r="AE8" s="32">
        <v>2</v>
      </c>
      <c r="AF8" s="32">
        <v>2</v>
      </c>
      <c r="AG8" s="32">
        <v>2</v>
      </c>
      <c r="AH8" s="32">
        <v>2</v>
      </c>
      <c r="AI8" s="32">
        <v>2</v>
      </c>
      <c r="AJ8" s="32">
        <v>2</v>
      </c>
      <c r="AK8" s="32">
        <v>2</v>
      </c>
      <c r="AL8" s="32">
        <v>2</v>
      </c>
      <c r="AM8" s="32">
        <v>2</v>
      </c>
      <c r="AN8" s="32">
        <v>2</v>
      </c>
      <c r="AO8" s="32">
        <v>2</v>
      </c>
      <c r="AP8" s="32">
        <v>2</v>
      </c>
      <c r="AQ8" s="32"/>
      <c r="AR8" s="32"/>
      <c r="AT8" s="32"/>
      <c r="AV8" s="32" t="s">
        <v>185</v>
      </c>
      <c r="AW8" s="22" t="s">
        <v>91</v>
      </c>
      <c r="AX8" s="22" t="s">
        <v>91</v>
      </c>
      <c r="AY8" s="22" t="s">
        <v>91</v>
      </c>
      <c r="AZ8" s="22" t="s">
        <v>91</v>
      </c>
      <c r="BA8" s="22" t="s">
        <v>91</v>
      </c>
      <c r="BB8" s="22" t="s">
        <v>91</v>
      </c>
      <c r="BC8" s="22" t="s">
        <v>91</v>
      </c>
      <c r="BD8" s="22" t="s">
        <v>91</v>
      </c>
      <c r="BE8" s="22" t="s">
        <v>91</v>
      </c>
      <c r="BF8" s="11">
        <f aca="true" t="shared" si="1" ref="BF8:BF13">SUM(Y8:AT8)</f>
        <v>36</v>
      </c>
      <c r="BG8" s="26">
        <f aca="true" t="shared" si="2" ref="BG8:BG13">V8+BF8</f>
        <v>36</v>
      </c>
    </row>
    <row r="9" spans="1:59" ht="27" customHeight="1">
      <c r="A9" s="132"/>
      <c r="B9" s="120"/>
      <c r="C9" s="120"/>
      <c r="D9" s="38" t="s">
        <v>149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>
        <f t="shared" si="0"/>
        <v>0</v>
      </c>
      <c r="W9" s="52"/>
      <c r="X9" s="52"/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2">
        <v>2</v>
      </c>
      <c r="AE9" s="32">
        <v>2</v>
      </c>
      <c r="AF9" s="32">
        <v>2</v>
      </c>
      <c r="AG9" s="32">
        <v>2</v>
      </c>
      <c r="AH9" s="32">
        <v>2</v>
      </c>
      <c r="AI9" s="32"/>
      <c r="AJ9" s="32"/>
      <c r="AK9" s="32"/>
      <c r="AL9" s="32"/>
      <c r="AM9" s="32"/>
      <c r="AN9" s="32"/>
      <c r="AO9" s="32"/>
      <c r="AP9" s="32"/>
      <c r="AQ9" s="32"/>
      <c r="AR9" s="32"/>
      <c r="AT9" s="32"/>
      <c r="AU9" s="32"/>
      <c r="AW9" s="22" t="s">
        <v>91</v>
      </c>
      <c r="AX9" s="22" t="s">
        <v>91</v>
      </c>
      <c r="AY9" s="22" t="s">
        <v>91</v>
      </c>
      <c r="AZ9" s="22" t="s">
        <v>91</v>
      </c>
      <c r="BA9" s="22" t="s">
        <v>91</v>
      </c>
      <c r="BB9" s="22" t="s">
        <v>91</v>
      </c>
      <c r="BC9" s="22" t="s">
        <v>91</v>
      </c>
      <c r="BD9" s="22" t="s">
        <v>91</v>
      </c>
      <c r="BE9" s="22" t="s">
        <v>91</v>
      </c>
      <c r="BF9" s="11">
        <f t="shared" si="1"/>
        <v>20</v>
      </c>
      <c r="BG9" s="26">
        <f t="shared" si="2"/>
        <v>20</v>
      </c>
    </row>
    <row r="10" spans="1:59" ht="27" customHeight="1">
      <c r="A10" s="132"/>
      <c r="B10" s="119" t="s">
        <v>172</v>
      </c>
      <c r="C10" s="119" t="s">
        <v>116</v>
      </c>
      <c r="D10" s="38" t="s">
        <v>150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/>
      <c r="S10" s="25"/>
      <c r="T10" s="25"/>
      <c r="U10" s="25"/>
      <c r="V10" s="25">
        <f t="shared" si="0"/>
        <v>13</v>
      </c>
      <c r="W10" s="52"/>
      <c r="X10" s="52"/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2">
        <v>1</v>
      </c>
      <c r="AM10" s="32">
        <v>1</v>
      </c>
      <c r="AN10" s="32">
        <v>1</v>
      </c>
      <c r="AO10" s="32">
        <v>1</v>
      </c>
      <c r="AP10" s="32">
        <v>1</v>
      </c>
      <c r="AQ10" s="32"/>
      <c r="AR10" s="32"/>
      <c r="AT10" s="32"/>
      <c r="AU10" s="32"/>
      <c r="AW10" s="22"/>
      <c r="BF10" s="11">
        <f t="shared" si="1"/>
        <v>18</v>
      </c>
      <c r="BG10" s="26">
        <f t="shared" si="2"/>
        <v>31</v>
      </c>
    </row>
    <row r="11" spans="1:59" ht="27" customHeight="1">
      <c r="A11" s="132"/>
      <c r="B11" s="120"/>
      <c r="C11" s="120"/>
      <c r="D11" s="38" t="s">
        <v>149</v>
      </c>
      <c r="E11" s="25">
        <v>3</v>
      </c>
      <c r="F11" s="25">
        <v>3</v>
      </c>
      <c r="G11" s="25">
        <v>3</v>
      </c>
      <c r="H11" s="25">
        <v>3</v>
      </c>
      <c r="I11" s="25">
        <v>3</v>
      </c>
      <c r="J11" s="25">
        <v>3</v>
      </c>
      <c r="K11" s="25">
        <v>3</v>
      </c>
      <c r="L11" s="25">
        <v>3</v>
      </c>
      <c r="M11" s="25">
        <v>3</v>
      </c>
      <c r="N11" s="25">
        <v>3</v>
      </c>
      <c r="O11" s="25">
        <v>3</v>
      </c>
      <c r="P11" s="25">
        <v>3</v>
      </c>
      <c r="Q11" s="25">
        <v>3</v>
      </c>
      <c r="R11" s="25"/>
      <c r="S11" s="25"/>
      <c r="T11" s="25"/>
      <c r="U11" s="25"/>
      <c r="V11" s="25">
        <f t="shared" si="0"/>
        <v>39</v>
      </c>
      <c r="W11" s="52"/>
      <c r="X11" s="52"/>
      <c r="Y11" s="32">
        <v>3</v>
      </c>
      <c r="Z11" s="32">
        <v>3</v>
      </c>
      <c r="AA11" s="32">
        <v>3</v>
      </c>
      <c r="AB11" s="32">
        <v>3</v>
      </c>
      <c r="AC11" s="32">
        <v>3</v>
      </c>
      <c r="AD11" s="32">
        <v>3</v>
      </c>
      <c r="AE11" s="32">
        <v>3</v>
      </c>
      <c r="AF11" s="32">
        <v>3</v>
      </c>
      <c r="AG11" s="32">
        <v>3</v>
      </c>
      <c r="AH11" s="32">
        <v>3</v>
      </c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T11" s="32"/>
      <c r="AU11" s="32"/>
      <c r="AW11" s="22"/>
      <c r="BF11" s="11">
        <f t="shared" si="1"/>
        <v>30</v>
      </c>
      <c r="BG11" s="26">
        <f t="shared" si="2"/>
        <v>69</v>
      </c>
    </row>
    <row r="12" spans="1:59" ht="22.5" customHeight="1">
      <c r="A12" s="132"/>
      <c r="B12" s="119" t="s">
        <v>172</v>
      </c>
      <c r="C12" s="119" t="s">
        <v>5</v>
      </c>
      <c r="D12" s="38" t="s">
        <v>150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/>
      <c r="S12" s="25"/>
      <c r="T12" s="25"/>
      <c r="U12" s="25"/>
      <c r="V12" s="25">
        <f t="shared" si="0"/>
        <v>13</v>
      </c>
      <c r="W12" s="52"/>
      <c r="X12" s="52"/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2">
        <v>1</v>
      </c>
      <c r="AJ12" s="32">
        <v>1</v>
      </c>
      <c r="AK12" s="32">
        <v>1</v>
      </c>
      <c r="AL12" s="32">
        <v>1</v>
      </c>
      <c r="AM12" s="32">
        <v>1</v>
      </c>
      <c r="AN12" s="32">
        <v>1</v>
      </c>
      <c r="AO12" s="32">
        <v>1</v>
      </c>
      <c r="AP12" s="32">
        <v>1</v>
      </c>
      <c r="AQ12" s="32"/>
      <c r="AR12" s="32"/>
      <c r="AS12" s="32"/>
      <c r="AT12" s="32"/>
      <c r="AU12" s="35"/>
      <c r="AW12" s="22" t="s">
        <v>91</v>
      </c>
      <c r="AX12" s="22" t="s">
        <v>91</v>
      </c>
      <c r="AY12" s="22" t="s">
        <v>91</v>
      </c>
      <c r="AZ12" s="22" t="s">
        <v>91</v>
      </c>
      <c r="BA12" s="22" t="s">
        <v>91</v>
      </c>
      <c r="BB12" s="22" t="s">
        <v>91</v>
      </c>
      <c r="BC12" s="22" t="s">
        <v>91</v>
      </c>
      <c r="BD12" s="22" t="s">
        <v>91</v>
      </c>
      <c r="BE12" s="22" t="s">
        <v>91</v>
      </c>
      <c r="BF12" s="11">
        <f t="shared" si="1"/>
        <v>18</v>
      </c>
      <c r="BG12" s="26">
        <f t="shared" si="2"/>
        <v>31</v>
      </c>
    </row>
    <row r="13" spans="1:59" ht="24" customHeight="1">
      <c r="A13" s="132"/>
      <c r="B13" s="120"/>
      <c r="C13" s="120"/>
      <c r="D13" s="38" t="s">
        <v>149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/>
      <c r="S13" s="25"/>
      <c r="T13" s="25"/>
      <c r="U13" s="25"/>
      <c r="V13" s="25">
        <f t="shared" si="0"/>
        <v>13</v>
      </c>
      <c r="W13" s="52"/>
      <c r="X13" s="52"/>
      <c r="Y13" s="32">
        <v>1</v>
      </c>
      <c r="Z13" s="32">
        <v>1</v>
      </c>
      <c r="AA13" s="32">
        <v>1</v>
      </c>
      <c r="AB13" s="32">
        <v>1</v>
      </c>
      <c r="AC13" s="32">
        <v>1</v>
      </c>
      <c r="AD13" s="32">
        <v>1</v>
      </c>
      <c r="AE13" s="32">
        <v>1</v>
      </c>
      <c r="AF13" s="32">
        <v>1</v>
      </c>
      <c r="AG13" s="32">
        <v>1</v>
      </c>
      <c r="AH13" s="32">
        <v>1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5"/>
      <c r="AW13" s="22" t="s">
        <v>91</v>
      </c>
      <c r="AX13" s="22" t="s">
        <v>91</v>
      </c>
      <c r="AY13" s="22" t="s">
        <v>91</v>
      </c>
      <c r="AZ13" s="22" t="s">
        <v>91</v>
      </c>
      <c r="BA13" s="22" t="s">
        <v>91</v>
      </c>
      <c r="BB13" s="22" t="s">
        <v>91</v>
      </c>
      <c r="BC13" s="22" t="s">
        <v>91</v>
      </c>
      <c r="BD13" s="22" t="s">
        <v>91</v>
      </c>
      <c r="BE13" s="22" t="s">
        <v>91</v>
      </c>
      <c r="BF13" s="11">
        <f t="shared" si="1"/>
        <v>10</v>
      </c>
      <c r="BG13" s="26">
        <f t="shared" si="2"/>
        <v>23</v>
      </c>
    </row>
    <row r="14" spans="1:59" s="55" customFormat="1" ht="25.5" customHeight="1">
      <c r="A14" s="132"/>
      <c r="B14" s="47" t="s">
        <v>123</v>
      </c>
      <c r="C14" s="47" t="s">
        <v>73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52"/>
      <c r="X14" s="52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BG14" s="46"/>
    </row>
    <row r="15" spans="1:59" ht="31.5" customHeight="1">
      <c r="A15" s="132"/>
      <c r="B15" s="88" t="s">
        <v>122</v>
      </c>
      <c r="C15" s="90" t="s">
        <v>176</v>
      </c>
      <c r="D15" s="38" t="s">
        <v>150</v>
      </c>
      <c r="E15" s="25">
        <v>2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/>
      <c r="R15" s="25"/>
      <c r="S15" s="25"/>
      <c r="T15" s="25"/>
      <c r="U15" s="25"/>
      <c r="V15" s="25">
        <f>SUM(E15:U15)</f>
        <v>24</v>
      </c>
      <c r="W15" s="52"/>
      <c r="X15" s="52"/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32">
        <v>2</v>
      </c>
      <c r="AK15" s="32">
        <v>2</v>
      </c>
      <c r="AL15" s="32">
        <v>2</v>
      </c>
      <c r="AM15" s="32">
        <v>2</v>
      </c>
      <c r="AN15" s="32">
        <v>2</v>
      </c>
      <c r="AO15" s="32">
        <v>2</v>
      </c>
      <c r="AP15" s="32">
        <v>2</v>
      </c>
      <c r="AQ15" s="32"/>
      <c r="AR15" s="32"/>
      <c r="AT15" s="32"/>
      <c r="AU15" s="32" t="s">
        <v>186</v>
      </c>
      <c r="AW15" s="22" t="s">
        <v>91</v>
      </c>
      <c r="AX15" s="22" t="s">
        <v>91</v>
      </c>
      <c r="AY15" s="22" t="s">
        <v>91</v>
      </c>
      <c r="AZ15" s="22" t="s">
        <v>91</v>
      </c>
      <c r="BA15" s="22" t="s">
        <v>91</v>
      </c>
      <c r="BB15" s="22" t="s">
        <v>91</v>
      </c>
      <c r="BC15" s="22" t="s">
        <v>91</v>
      </c>
      <c r="BD15" s="22" t="s">
        <v>91</v>
      </c>
      <c r="BE15" s="22" t="s">
        <v>91</v>
      </c>
      <c r="BF15" s="11">
        <f>SUM(Y15:AT15)</f>
        <v>36</v>
      </c>
      <c r="BG15" s="26">
        <f>V15+BF15</f>
        <v>60</v>
      </c>
    </row>
    <row r="16" spans="1:59" ht="33.75" customHeight="1">
      <c r="A16" s="132"/>
      <c r="B16" s="89"/>
      <c r="C16" s="91"/>
      <c r="D16" s="38" t="s">
        <v>149</v>
      </c>
      <c r="E16" s="25">
        <v>2</v>
      </c>
      <c r="F16" s="25">
        <v>2</v>
      </c>
      <c r="G16" s="25">
        <v>2</v>
      </c>
      <c r="H16" s="25">
        <v>2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5">
        <v>2</v>
      </c>
      <c r="O16" s="25">
        <v>2</v>
      </c>
      <c r="P16" s="25">
        <v>2</v>
      </c>
      <c r="Q16" s="25"/>
      <c r="R16" s="25"/>
      <c r="S16" s="25"/>
      <c r="T16" s="25"/>
      <c r="U16" s="25"/>
      <c r="V16" s="25">
        <f aca="true" t="shared" si="3" ref="V16:V22">SUM(E16:U16)</f>
        <v>24</v>
      </c>
      <c r="W16" s="52"/>
      <c r="X16" s="52"/>
      <c r="Y16" s="32">
        <v>1</v>
      </c>
      <c r="Z16" s="32">
        <v>1</v>
      </c>
      <c r="AA16" s="32">
        <v>1</v>
      </c>
      <c r="AB16" s="32">
        <v>1</v>
      </c>
      <c r="AC16" s="32">
        <v>1</v>
      </c>
      <c r="AD16" s="32">
        <v>1</v>
      </c>
      <c r="AE16" s="32">
        <v>1</v>
      </c>
      <c r="AF16" s="32">
        <v>1</v>
      </c>
      <c r="AG16" s="32">
        <v>1</v>
      </c>
      <c r="AH16" s="32">
        <v>1</v>
      </c>
      <c r="AI16" s="32">
        <v>1</v>
      </c>
      <c r="AJ16" s="32">
        <v>1</v>
      </c>
      <c r="AK16" s="32">
        <v>1</v>
      </c>
      <c r="AL16" s="32">
        <v>1</v>
      </c>
      <c r="AM16" s="32">
        <v>1</v>
      </c>
      <c r="AN16" s="32">
        <v>1</v>
      </c>
      <c r="AO16" s="32">
        <v>2</v>
      </c>
      <c r="AP16" s="32">
        <v>2</v>
      </c>
      <c r="AQ16" s="32"/>
      <c r="AR16" s="32"/>
      <c r="AT16" s="32"/>
      <c r="AU16" s="32"/>
      <c r="AW16" s="22" t="s">
        <v>91</v>
      </c>
      <c r="AX16" s="22" t="s">
        <v>91</v>
      </c>
      <c r="AY16" s="22" t="s">
        <v>91</v>
      </c>
      <c r="AZ16" s="22" t="s">
        <v>91</v>
      </c>
      <c r="BA16" s="22" t="s">
        <v>91</v>
      </c>
      <c r="BB16" s="22" t="s">
        <v>91</v>
      </c>
      <c r="BC16" s="22" t="s">
        <v>91</v>
      </c>
      <c r="BD16" s="22" t="s">
        <v>91</v>
      </c>
      <c r="BE16" s="22" t="s">
        <v>91</v>
      </c>
      <c r="BF16" s="11">
        <f aca="true" t="shared" si="4" ref="BF16:BF36">SUM(Y16:AT16)</f>
        <v>20</v>
      </c>
      <c r="BG16" s="26">
        <f aca="true" t="shared" si="5" ref="BG16:BG36">V16+BF16</f>
        <v>44</v>
      </c>
    </row>
    <row r="17" spans="1:59" ht="33.75" customHeight="1">
      <c r="A17" s="132"/>
      <c r="B17" s="88" t="s">
        <v>173</v>
      </c>
      <c r="C17" s="90" t="s">
        <v>177</v>
      </c>
      <c r="D17" s="38" t="s">
        <v>150</v>
      </c>
      <c r="E17" s="25">
        <v>2</v>
      </c>
      <c r="F17" s="25">
        <v>2</v>
      </c>
      <c r="G17" s="25">
        <v>2</v>
      </c>
      <c r="H17" s="25">
        <v>2</v>
      </c>
      <c r="I17" s="25">
        <v>2</v>
      </c>
      <c r="J17" s="25">
        <v>2</v>
      </c>
      <c r="K17" s="25">
        <v>2</v>
      </c>
      <c r="L17" s="25">
        <v>2</v>
      </c>
      <c r="M17" s="25">
        <v>2</v>
      </c>
      <c r="N17" s="25">
        <v>2</v>
      </c>
      <c r="O17" s="25">
        <v>2</v>
      </c>
      <c r="P17" s="25">
        <v>2</v>
      </c>
      <c r="Q17" s="25"/>
      <c r="R17" s="25"/>
      <c r="S17" s="25"/>
      <c r="T17" s="25"/>
      <c r="U17" s="25"/>
      <c r="V17" s="25">
        <f t="shared" si="3"/>
        <v>24</v>
      </c>
      <c r="W17" s="52"/>
      <c r="X17" s="52"/>
      <c r="Y17" s="32">
        <v>2</v>
      </c>
      <c r="Z17" s="32">
        <v>2</v>
      </c>
      <c r="AA17" s="32">
        <v>2</v>
      </c>
      <c r="AB17" s="32">
        <v>2</v>
      </c>
      <c r="AC17" s="32">
        <v>2</v>
      </c>
      <c r="AD17" s="32">
        <v>2</v>
      </c>
      <c r="AE17" s="32">
        <v>2</v>
      </c>
      <c r="AF17" s="32">
        <v>2</v>
      </c>
      <c r="AG17" s="32">
        <v>2</v>
      </c>
      <c r="AH17" s="32">
        <v>2</v>
      </c>
      <c r="AI17" s="32">
        <v>2</v>
      </c>
      <c r="AJ17" s="32">
        <v>2</v>
      </c>
      <c r="AK17" s="32">
        <v>2</v>
      </c>
      <c r="AL17" s="32">
        <v>2</v>
      </c>
      <c r="AM17" s="32">
        <v>2</v>
      </c>
      <c r="AN17" s="32">
        <v>2</v>
      </c>
      <c r="AO17" s="32">
        <v>2</v>
      </c>
      <c r="AP17" s="32">
        <v>2</v>
      </c>
      <c r="AQ17" s="32"/>
      <c r="AR17" s="32"/>
      <c r="AT17" s="32"/>
      <c r="AU17" s="32" t="s">
        <v>186</v>
      </c>
      <c r="AW17" s="22" t="s">
        <v>91</v>
      </c>
      <c r="AX17" s="22" t="s">
        <v>91</v>
      </c>
      <c r="AY17" s="22" t="s">
        <v>91</v>
      </c>
      <c r="AZ17" s="22" t="s">
        <v>91</v>
      </c>
      <c r="BA17" s="22" t="s">
        <v>91</v>
      </c>
      <c r="BB17" s="22" t="s">
        <v>91</v>
      </c>
      <c r="BC17" s="22" t="s">
        <v>91</v>
      </c>
      <c r="BD17" s="22" t="s">
        <v>91</v>
      </c>
      <c r="BE17" s="22" t="s">
        <v>91</v>
      </c>
      <c r="BF17" s="11">
        <f t="shared" si="4"/>
        <v>36</v>
      </c>
      <c r="BG17" s="26">
        <f t="shared" si="5"/>
        <v>60</v>
      </c>
    </row>
    <row r="18" spans="1:59" ht="33.75" customHeight="1">
      <c r="A18" s="132"/>
      <c r="B18" s="89"/>
      <c r="C18" s="91"/>
      <c r="D18" s="38" t="s">
        <v>149</v>
      </c>
      <c r="E18" s="25">
        <v>2</v>
      </c>
      <c r="F18" s="25">
        <v>2</v>
      </c>
      <c r="G18" s="25">
        <v>2</v>
      </c>
      <c r="H18" s="25">
        <v>2</v>
      </c>
      <c r="I18" s="25">
        <v>2</v>
      </c>
      <c r="J18" s="25">
        <v>2</v>
      </c>
      <c r="K18" s="25">
        <v>2</v>
      </c>
      <c r="L18" s="25">
        <v>2</v>
      </c>
      <c r="M18" s="25">
        <v>2</v>
      </c>
      <c r="N18" s="25">
        <v>2</v>
      </c>
      <c r="O18" s="25">
        <v>2</v>
      </c>
      <c r="P18" s="25">
        <v>2</v>
      </c>
      <c r="Q18" s="25"/>
      <c r="R18" s="25"/>
      <c r="S18" s="25"/>
      <c r="T18" s="25"/>
      <c r="U18" s="25"/>
      <c r="V18" s="25">
        <f t="shared" si="3"/>
        <v>24</v>
      </c>
      <c r="W18" s="52"/>
      <c r="X18" s="52"/>
      <c r="Y18" s="32">
        <v>1</v>
      </c>
      <c r="Z18" s="32">
        <v>1</v>
      </c>
      <c r="AA18" s="32">
        <v>1</v>
      </c>
      <c r="AB18" s="32">
        <v>1</v>
      </c>
      <c r="AC18" s="32">
        <v>1</v>
      </c>
      <c r="AD18" s="32">
        <v>1</v>
      </c>
      <c r="AE18" s="32">
        <v>1</v>
      </c>
      <c r="AF18" s="32">
        <v>1</v>
      </c>
      <c r="AG18" s="32">
        <v>1</v>
      </c>
      <c r="AH18" s="32">
        <v>1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2">
        <v>1</v>
      </c>
      <c r="AO18" s="32">
        <v>2</v>
      </c>
      <c r="AP18" s="32">
        <v>2</v>
      </c>
      <c r="AQ18" s="32"/>
      <c r="AR18" s="32"/>
      <c r="AT18" s="32"/>
      <c r="AU18" s="32"/>
      <c r="AW18" s="22" t="s">
        <v>91</v>
      </c>
      <c r="AX18" s="22" t="s">
        <v>91</v>
      </c>
      <c r="AY18" s="22" t="s">
        <v>91</v>
      </c>
      <c r="AZ18" s="22" t="s">
        <v>91</v>
      </c>
      <c r="BA18" s="22" t="s">
        <v>91</v>
      </c>
      <c r="BB18" s="22" t="s">
        <v>91</v>
      </c>
      <c r="BC18" s="22" t="s">
        <v>91</v>
      </c>
      <c r="BD18" s="22" t="s">
        <v>91</v>
      </c>
      <c r="BE18" s="22" t="s">
        <v>91</v>
      </c>
      <c r="BF18" s="11">
        <f t="shared" si="4"/>
        <v>20</v>
      </c>
      <c r="BG18" s="26">
        <f t="shared" si="5"/>
        <v>44</v>
      </c>
    </row>
    <row r="19" spans="1:59" ht="33.75" customHeight="1">
      <c r="A19" s="132"/>
      <c r="B19" s="88" t="s">
        <v>174</v>
      </c>
      <c r="C19" s="90" t="s">
        <v>178</v>
      </c>
      <c r="D19" s="38" t="s">
        <v>150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5"/>
      <c r="R19" s="25"/>
      <c r="S19" s="25"/>
      <c r="T19" s="25"/>
      <c r="U19" s="25"/>
      <c r="V19" s="25">
        <f t="shared" si="3"/>
        <v>24</v>
      </c>
      <c r="W19" s="52"/>
      <c r="X19" s="52"/>
      <c r="Y19" s="32">
        <v>2</v>
      </c>
      <c r="Z19" s="32">
        <v>2</v>
      </c>
      <c r="AA19" s="32">
        <v>2</v>
      </c>
      <c r="AB19" s="32">
        <v>2</v>
      </c>
      <c r="AC19" s="32">
        <v>2</v>
      </c>
      <c r="AD19" s="32">
        <v>2</v>
      </c>
      <c r="AE19" s="32">
        <v>2</v>
      </c>
      <c r="AF19" s="32">
        <v>2</v>
      </c>
      <c r="AG19" s="32">
        <v>2</v>
      </c>
      <c r="AH19" s="32">
        <v>2</v>
      </c>
      <c r="AI19" s="32">
        <v>2</v>
      </c>
      <c r="AJ19" s="32">
        <v>2</v>
      </c>
      <c r="AK19" s="32">
        <v>2</v>
      </c>
      <c r="AL19" s="32">
        <v>2</v>
      </c>
      <c r="AM19" s="32">
        <v>2</v>
      </c>
      <c r="AN19" s="32">
        <v>2</v>
      </c>
      <c r="AO19" s="32">
        <v>2</v>
      </c>
      <c r="AP19" s="32">
        <v>2</v>
      </c>
      <c r="AQ19" s="32"/>
      <c r="AR19" s="32"/>
      <c r="AT19" s="32"/>
      <c r="AU19" s="32" t="s">
        <v>186</v>
      </c>
      <c r="AW19" s="22" t="s">
        <v>91</v>
      </c>
      <c r="AX19" s="22" t="s">
        <v>91</v>
      </c>
      <c r="AY19" s="22" t="s">
        <v>91</v>
      </c>
      <c r="AZ19" s="22" t="s">
        <v>91</v>
      </c>
      <c r="BA19" s="22" t="s">
        <v>91</v>
      </c>
      <c r="BB19" s="22" t="s">
        <v>91</v>
      </c>
      <c r="BC19" s="22" t="s">
        <v>91</v>
      </c>
      <c r="BD19" s="22" t="s">
        <v>91</v>
      </c>
      <c r="BE19" s="22" t="s">
        <v>91</v>
      </c>
      <c r="BF19" s="11">
        <f t="shared" si="4"/>
        <v>36</v>
      </c>
      <c r="BG19" s="26">
        <f t="shared" si="5"/>
        <v>60</v>
      </c>
    </row>
    <row r="20" spans="1:59" ht="33.75" customHeight="1">
      <c r="A20" s="132"/>
      <c r="B20" s="89"/>
      <c r="C20" s="91"/>
      <c r="D20" s="38" t="s">
        <v>149</v>
      </c>
      <c r="E20" s="25">
        <v>2</v>
      </c>
      <c r="F20" s="25">
        <v>2</v>
      </c>
      <c r="G20" s="25">
        <v>2</v>
      </c>
      <c r="H20" s="25">
        <v>2</v>
      </c>
      <c r="I20" s="25">
        <v>2</v>
      </c>
      <c r="J20" s="25">
        <v>2</v>
      </c>
      <c r="K20" s="25">
        <v>2</v>
      </c>
      <c r="L20" s="25">
        <v>2</v>
      </c>
      <c r="M20" s="25">
        <v>2</v>
      </c>
      <c r="N20" s="25">
        <v>2</v>
      </c>
      <c r="O20" s="25">
        <v>2</v>
      </c>
      <c r="P20" s="25">
        <v>2</v>
      </c>
      <c r="Q20" s="25"/>
      <c r="R20" s="25"/>
      <c r="S20" s="25"/>
      <c r="T20" s="25"/>
      <c r="U20" s="25"/>
      <c r="V20" s="25">
        <f t="shared" si="3"/>
        <v>24</v>
      </c>
      <c r="W20" s="52"/>
      <c r="X20" s="52"/>
      <c r="Y20" s="32">
        <v>1</v>
      </c>
      <c r="Z20" s="32">
        <v>1</v>
      </c>
      <c r="AA20" s="32">
        <v>1</v>
      </c>
      <c r="AB20" s="32">
        <v>1</v>
      </c>
      <c r="AC20" s="32">
        <v>1</v>
      </c>
      <c r="AD20" s="32">
        <v>1</v>
      </c>
      <c r="AE20" s="32">
        <v>1</v>
      </c>
      <c r="AF20" s="32">
        <v>1</v>
      </c>
      <c r="AG20" s="32">
        <v>1</v>
      </c>
      <c r="AH20" s="32">
        <v>1</v>
      </c>
      <c r="AI20" s="32">
        <v>1</v>
      </c>
      <c r="AJ20" s="32">
        <v>1</v>
      </c>
      <c r="AK20" s="32">
        <v>1</v>
      </c>
      <c r="AL20" s="32">
        <v>1</v>
      </c>
      <c r="AM20" s="32">
        <v>1</v>
      </c>
      <c r="AN20" s="32">
        <v>1</v>
      </c>
      <c r="AO20" s="32">
        <v>2</v>
      </c>
      <c r="AP20" s="32">
        <v>2</v>
      </c>
      <c r="AQ20" s="32"/>
      <c r="AR20" s="32"/>
      <c r="AT20" s="32"/>
      <c r="AU20" s="32"/>
      <c r="AW20" s="22" t="s">
        <v>91</v>
      </c>
      <c r="AX20" s="22" t="s">
        <v>91</v>
      </c>
      <c r="AY20" s="22" t="s">
        <v>91</v>
      </c>
      <c r="AZ20" s="22" t="s">
        <v>91</v>
      </c>
      <c r="BA20" s="22" t="s">
        <v>91</v>
      </c>
      <c r="BB20" s="22" t="s">
        <v>91</v>
      </c>
      <c r="BC20" s="22" t="s">
        <v>91</v>
      </c>
      <c r="BD20" s="22" t="s">
        <v>91</v>
      </c>
      <c r="BE20" s="22" t="s">
        <v>91</v>
      </c>
      <c r="BF20" s="11">
        <f t="shared" si="4"/>
        <v>20</v>
      </c>
      <c r="BG20" s="26">
        <f t="shared" si="5"/>
        <v>44</v>
      </c>
    </row>
    <row r="21" spans="1:59" ht="33.75" customHeight="1">
      <c r="A21" s="132"/>
      <c r="B21" s="88" t="s">
        <v>175</v>
      </c>
      <c r="C21" s="90" t="s">
        <v>179</v>
      </c>
      <c r="D21" s="38" t="s">
        <v>150</v>
      </c>
      <c r="E21" s="25">
        <v>2</v>
      </c>
      <c r="F21" s="25">
        <v>2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/>
      <c r="R21" s="25"/>
      <c r="S21" s="25"/>
      <c r="T21" s="25"/>
      <c r="U21" s="25"/>
      <c r="V21" s="25">
        <f t="shared" si="3"/>
        <v>24</v>
      </c>
      <c r="W21" s="52"/>
      <c r="X21" s="52"/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2</v>
      </c>
      <c r="AH21" s="32">
        <v>2</v>
      </c>
      <c r="AI21" s="32">
        <v>2</v>
      </c>
      <c r="AJ21" s="32">
        <v>2</v>
      </c>
      <c r="AK21" s="32">
        <v>2</v>
      </c>
      <c r="AL21" s="32">
        <v>2</v>
      </c>
      <c r="AM21" s="32">
        <v>2</v>
      </c>
      <c r="AN21" s="32">
        <v>2</v>
      </c>
      <c r="AO21" s="32">
        <v>2</v>
      </c>
      <c r="AP21" s="32">
        <v>2</v>
      </c>
      <c r="AQ21" s="32"/>
      <c r="AR21" s="32"/>
      <c r="AT21" s="32"/>
      <c r="AU21" s="32" t="s">
        <v>186</v>
      </c>
      <c r="AW21" s="22" t="s">
        <v>91</v>
      </c>
      <c r="AX21" s="22" t="s">
        <v>91</v>
      </c>
      <c r="AY21" s="22" t="s">
        <v>91</v>
      </c>
      <c r="AZ21" s="22" t="s">
        <v>91</v>
      </c>
      <c r="BA21" s="22" t="s">
        <v>91</v>
      </c>
      <c r="BB21" s="22" t="s">
        <v>91</v>
      </c>
      <c r="BC21" s="22" t="s">
        <v>91</v>
      </c>
      <c r="BD21" s="22" t="s">
        <v>91</v>
      </c>
      <c r="BE21" s="22" t="s">
        <v>91</v>
      </c>
      <c r="BF21" s="11">
        <f t="shared" si="4"/>
        <v>36</v>
      </c>
      <c r="BG21" s="26">
        <f t="shared" si="5"/>
        <v>60</v>
      </c>
    </row>
    <row r="22" spans="1:59" ht="33.75" customHeight="1">
      <c r="A22" s="132"/>
      <c r="B22" s="89"/>
      <c r="C22" s="91"/>
      <c r="D22" s="38" t="s">
        <v>149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/>
      <c r="R22" s="25"/>
      <c r="S22" s="25"/>
      <c r="T22" s="25"/>
      <c r="U22" s="25"/>
      <c r="V22" s="25">
        <f t="shared" si="3"/>
        <v>24</v>
      </c>
      <c r="W22" s="52"/>
      <c r="X22" s="52"/>
      <c r="Y22" s="32">
        <v>1</v>
      </c>
      <c r="Z22" s="32">
        <v>1</v>
      </c>
      <c r="AA22" s="32">
        <v>1</v>
      </c>
      <c r="AB22" s="32">
        <v>1</v>
      </c>
      <c r="AC22" s="32">
        <v>1</v>
      </c>
      <c r="AD22" s="32">
        <v>1</v>
      </c>
      <c r="AE22" s="32">
        <v>1</v>
      </c>
      <c r="AF22" s="32">
        <v>1</v>
      </c>
      <c r="AG22" s="32">
        <v>1</v>
      </c>
      <c r="AH22" s="32">
        <v>1</v>
      </c>
      <c r="AI22" s="32">
        <v>1</v>
      </c>
      <c r="AJ22" s="32">
        <v>1</v>
      </c>
      <c r="AK22" s="32">
        <v>1</v>
      </c>
      <c r="AL22" s="32">
        <v>1</v>
      </c>
      <c r="AM22" s="32">
        <v>1</v>
      </c>
      <c r="AN22" s="32">
        <v>1</v>
      </c>
      <c r="AO22" s="32">
        <v>2</v>
      </c>
      <c r="AP22" s="32">
        <v>2</v>
      </c>
      <c r="AQ22" s="32"/>
      <c r="AR22" s="32"/>
      <c r="AT22" s="32"/>
      <c r="AU22" s="32"/>
      <c r="AW22" s="22" t="s">
        <v>91</v>
      </c>
      <c r="AX22" s="22" t="s">
        <v>91</v>
      </c>
      <c r="AY22" s="22" t="s">
        <v>91</v>
      </c>
      <c r="AZ22" s="22" t="s">
        <v>91</v>
      </c>
      <c r="BA22" s="22" t="s">
        <v>91</v>
      </c>
      <c r="BB22" s="22" t="s">
        <v>91</v>
      </c>
      <c r="BC22" s="22" t="s">
        <v>91</v>
      </c>
      <c r="BD22" s="22" t="s">
        <v>91</v>
      </c>
      <c r="BE22" s="22" t="s">
        <v>91</v>
      </c>
      <c r="BF22" s="11">
        <f t="shared" si="4"/>
        <v>20</v>
      </c>
      <c r="BG22" s="26">
        <f t="shared" si="5"/>
        <v>44</v>
      </c>
    </row>
    <row r="23" spans="1:59" ht="77.25" customHeight="1">
      <c r="A23" s="132"/>
      <c r="B23" s="25" t="s">
        <v>134</v>
      </c>
      <c r="C23" s="25" t="s">
        <v>121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>
        <v>36</v>
      </c>
      <c r="U23" s="25"/>
      <c r="V23" s="25">
        <f aca="true" t="shared" si="6" ref="V23:V33">SUM(E23:U23)</f>
        <v>36</v>
      </c>
      <c r="W23" s="52"/>
      <c r="X23" s="5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5"/>
      <c r="AW23" s="22" t="s">
        <v>91</v>
      </c>
      <c r="AX23" s="22" t="s">
        <v>91</v>
      </c>
      <c r="AY23" s="22" t="s">
        <v>91</v>
      </c>
      <c r="AZ23" s="22" t="s">
        <v>91</v>
      </c>
      <c r="BA23" s="22" t="s">
        <v>91</v>
      </c>
      <c r="BB23" s="22" t="s">
        <v>91</v>
      </c>
      <c r="BC23" s="22" t="s">
        <v>91</v>
      </c>
      <c r="BD23" s="22" t="s">
        <v>91</v>
      </c>
      <c r="BE23" s="22" t="s">
        <v>91</v>
      </c>
      <c r="BF23" s="11">
        <f t="shared" si="4"/>
        <v>0</v>
      </c>
      <c r="BG23" s="26">
        <f t="shared" si="5"/>
        <v>36</v>
      </c>
    </row>
    <row r="24" spans="1:59" ht="26.25" customHeight="1">
      <c r="A24" s="132"/>
      <c r="B24" s="119" t="s">
        <v>125</v>
      </c>
      <c r="C24" s="119" t="s">
        <v>126</v>
      </c>
      <c r="D24" s="38" t="s">
        <v>150</v>
      </c>
      <c r="E24" s="25">
        <v>2</v>
      </c>
      <c r="F24" s="25">
        <v>2</v>
      </c>
      <c r="G24" s="25">
        <v>2</v>
      </c>
      <c r="H24" s="25">
        <v>2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2</v>
      </c>
      <c r="O24" s="25">
        <v>2</v>
      </c>
      <c r="P24" s="25">
        <v>2</v>
      </c>
      <c r="Q24" s="25">
        <v>2</v>
      </c>
      <c r="R24" s="25"/>
      <c r="S24" s="25"/>
      <c r="T24" s="25"/>
      <c r="U24" s="25"/>
      <c r="V24" s="25">
        <f t="shared" si="6"/>
        <v>26</v>
      </c>
      <c r="W24" s="52"/>
      <c r="X24" s="52"/>
      <c r="Y24" s="32">
        <v>2</v>
      </c>
      <c r="Z24" s="32">
        <v>2</v>
      </c>
      <c r="AA24" s="32">
        <v>2</v>
      </c>
      <c r="AB24" s="32">
        <v>2</v>
      </c>
      <c r="AC24" s="32">
        <v>2</v>
      </c>
      <c r="AD24" s="32">
        <v>2</v>
      </c>
      <c r="AE24" s="32">
        <v>2</v>
      </c>
      <c r="AF24" s="32">
        <v>2</v>
      </c>
      <c r="AG24" s="32">
        <v>2</v>
      </c>
      <c r="AH24" s="32">
        <v>2</v>
      </c>
      <c r="AI24" s="32">
        <v>2</v>
      </c>
      <c r="AJ24" s="32">
        <v>2</v>
      </c>
      <c r="AK24" s="32">
        <v>2</v>
      </c>
      <c r="AL24" s="32">
        <v>2</v>
      </c>
      <c r="AM24" s="32">
        <v>2</v>
      </c>
      <c r="AN24" s="32">
        <v>2</v>
      </c>
      <c r="AO24" s="32">
        <v>2</v>
      </c>
      <c r="AP24" s="32">
        <v>2</v>
      </c>
      <c r="AQ24" s="32"/>
      <c r="AR24" s="32"/>
      <c r="AS24" s="32"/>
      <c r="AU24" s="35"/>
      <c r="AV24" s="32" t="s">
        <v>185</v>
      </c>
      <c r="AW24" s="22" t="s">
        <v>91</v>
      </c>
      <c r="AX24" s="22" t="s">
        <v>91</v>
      </c>
      <c r="AY24" s="22" t="s">
        <v>91</v>
      </c>
      <c r="AZ24" s="22" t="s">
        <v>91</v>
      </c>
      <c r="BA24" s="22" t="s">
        <v>91</v>
      </c>
      <c r="BB24" s="22" t="s">
        <v>91</v>
      </c>
      <c r="BC24" s="22" t="s">
        <v>91</v>
      </c>
      <c r="BD24" s="22" t="s">
        <v>91</v>
      </c>
      <c r="BE24" s="22" t="s">
        <v>91</v>
      </c>
      <c r="BF24" s="11">
        <f t="shared" si="4"/>
        <v>36</v>
      </c>
      <c r="BG24" s="26">
        <f t="shared" si="5"/>
        <v>62</v>
      </c>
    </row>
    <row r="25" spans="1:59" ht="26.25" customHeight="1">
      <c r="A25" s="132"/>
      <c r="B25" s="120"/>
      <c r="C25" s="120"/>
      <c r="D25" s="38" t="s">
        <v>149</v>
      </c>
      <c r="E25" s="25">
        <v>2</v>
      </c>
      <c r="F25" s="25">
        <v>2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25">
        <v>2</v>
      </c>
      <c r="M25" s="25">
        <v>2</v>
      </c>
      <c r="N25" s="25">
        <v>2</v>
      </c>
      <c r="O25" s="25">
        <v>2</v>
      </c>
      <c r="P25" s="25">
        <v>2</v>
      </c>
      <c r="Q25" s="25">
        <v>2</v>
      </c>
      <c r="R25" s="25"/>
      <c r="S25" s="25"/>
      <c r="T25" s="25"/>
      <c r="U25" s="25"/>
      <c r="V25" s="25">
        <f t="shared" si="6"/>
        <v>26</v>
      </c>
      <c r="W25" s="52"/>
      <c r="X25" s="52"/>
      <c r="Y25" s="32">
        <v>2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32">
        <v>2</v>
      </c>
      <c r="AN25" s="32">
        <v>2</v>
      </c>
      <c r="AO25" s="32">
        <v>2</v>
      </c>
      <c r="AP25" s="32">
        <v>2</v>
      </c>
      <c r="AQ25" s="32"/>
      <c r="AR25" s="32"/>
      <c r="AS25" s="32"/>
      <c r="AU25" s="35"/>
      <c r="AV25" s="32"/>
      <c r="AW25" s="22" t="s">
        <v>91</v>
      </c>
      <c r="AX25" s="22" t="s">
        <v>91</v>
      </c>
      <c r="AY25" s="22" t="s">
        <v>91</v>
      </c>
      <c r="AZ25" s="22" t="s">
        <v>91</v>
      </c>
      <c r="BA25" s="22" t="s">
        <v>91</v>
      </c>
      <c r="BB25" s="22" t="s">
        <v>91</v>
      </c>
      <c r="BC25" s="22" t="s">
        <v>91</v>
      </c>
      <c r="BD25" s="22" t="s">
        <v>91</v>
      </c>
      <c r="BE25" s="22" t="s">
        <v>91</v>
      </c>
      <c r="BF25" s="11">
        <f t="shared" si="4"/>
        <v>36</v>
      </c>
      <c r="BG25" s="26">
        <f t="shared" si="5"/>
        <v>62</v>
      </c>
    </row>
    <row r="26" spans="1:59" ht="56.25" customHeight="1">
      <c r="A26" s="132"/>
      <c r="B26" s="25" t="s">
        <v>136</v>
      </c>
      <c r="C26" s="25" t="s">
        <v>128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36</v>
      </c>
      <c r="S26" s="25">
        <v>36</v>
      </c>
      <c r="T26" s="25"/>
      <c r="U26" s="25"/>
      <c r="V26" s="25">
        <f t="shared" si="6"/>
        <v>72</v>
      </c>
      <c r="W26" s="52"/>
      <c r="X26" s="5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5"/>
      <c r="AW26" s="22" t="s">
        <v>91</v>
      </c>
      <c r="AX26" s="22" t="s">
        <v>91</v>
      </c>
      <c r="AY26" s="22" t="s">
        <v>91</v>
      </c>
      <c r="AZ26" s="22" t="s">
        <v>91</v>
      </c>
      <c r="BA26" s="22" t="s">
        <v>91</v>
      </c>
      <c r="BB26" s="22" t="s">
        <v>91</v>
      </c>
      <c r="BC26" s="22" t="s">
        <v>91</v>
      </c>
      <c r="BD26" s="22" t="s">
        <v>91</v>
      </c>
      <c r="BE26" s="22" t="s">
        <v>91</v>
      </c>
      <c r="BF26" s="11">
        <f t="shared" si="4"/>
        <v>0</v>
      </c>
      <c r="BG26" s="26">
        <f t="shared" si="5"/>
        <v>72</v>
      </c>
    </row>
    <row r="27" spans="1:59" ht="82.5" customHeight="1">
      <c r="A27" s="132"/>
      <c r="B27" s="25" t="s">
        <v>133</v>
      </c>
      <c r="C27" s="25" t="s">
        <v>130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>
        <v>36</v>
      </c>
      <c r="V27" s="25">
        <f t="shared" si="6"/>
        <v>36</v>
      </c>
      <c r="W27" s="52"/>
      <c r="X27" s="5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5"/>
      <c r="AW27" s="22" t="s">
        <v>91</v>
      </c>
      <c r="AX27" s="22" t="s">
        <v>91</v>
      </c>
      <c r="AY27" s="22" t="s">
        <v>91</v>
      </c>
      <c r="AZ27" s="22" t="s">
        <v>91</v>
      </c>
      <c r="BA27" s="22" t="s">
        <v>91</v>
      </c>
      <c r="BB27" s="22" t="s">
        <v>91</v>
      </c>
      <c r="BC27" s="22" t="s">
        <v>91</v>
      </c>
      <c r="BD27" s="22" t="s">
        <v>91</v>
      </c>
      <c r="BE27" s="22" t="s">
        <v>91</v>
      </c>
      <c r="BF27" s="11">
        <f t="shared" si="4"/>
        <v>0</v>
      </c>
      <c r="BG27" s="26">
        <f t="shared" si="5"/>
        <v>36</v>
      </c>
    </row>
    <row r="28" spans="1:59" ht="33" customHeight="1">
      <c r="A28" s="132"/>
      <c r="B28" s="119" t="s">
        <v>127</v>
      </c>
      <c r="C28" s="119" t="s">
        <v>181</v>
      </c>
      <c r="D28" s="38" t="s">
        <v>150</v>
      </c>
      <c r="E28" s="25">
        <v>2</v>
      </c>
      <c r="F28" s="25">
        <v>2</v>
      </c>
      <c r="G28" s="25">
        <v>2</v>
      </c>
      <c r="H28" s="25">
        <v>2</v>
      </c>
      <c r="I28" s="25">
        <v>2</v>
      </c>
      <c r="J28" s="25">
        <v>2</v>
      </c>
      <c r="K28" s="25">
        <v>2</v>
      </c>
      <c r="L28" s="25">
        <v>2</v>
      </c>
      <c r="M28" s="25">
        <v>2</v>
      </c>
      <c r="N28" s="25">
        <v>2</v>
      </c>
      <c r="O28" s="25">
        <v>2</v>
      </c>
      <c r="P28" s="25">
        <v>2</v>
      </c>
      <c r="Q28" s="25">
        <v>2</v>
      </c>
      <c r="R28" s="25"/>
      <c r="S28" s="25"/>
      <c r="T28" s="25"/>
      <c r="U28" s="25"/>
      <c r="V28" s="25">
        <f t="shared" si="6"/>
        <v>26</v>
      </c>
      <c r="W28" s="52"/>
      <c r="X28" s="52"/>
      <c r="Y28" s="32">
        <v>2</v>
      </c>
      <c r="Z28" s="32">
        <v>2</v>
      </c>
      <c r="AA28" s="32">
        <v>2</v>
      </c>
      <c r="AB28" s="32">
        <v>2</v>
      </c>
      <c r="AC28" s="32">
        <v>2</v>
      </c>
      <c r="AD28" s="32">
        <v>2</v>
      </c>
      <c r="AE28" s="32">
        <v>2</v>
      </c>
      <c r="AF28" s="32">
        <v>2</v>
      </c>
      <c r="AG28" s="32">
        <v>2</v>
      </c>
      <c r="AH28" s="32">
        <v>2</v>
      </c>
      <c r="AI28" s="32">
        <v>2</v>
      </c>
      <c r="AJ28" s="32">
        <v>2</v>
      </c>
      <c r="AK28" s="32">
        <v>2</v>
      </c>
      <c r="AL28" s="32">
        <v>2</v>
      </c>
      <c r="AM28" s="32">
        <v>2</v>
      </c>
      <c r="AN28" s="32">
        <v>2</v>
      </c>
      <c r="AO28" s="32">
        <v>2</v>
      </c>
      <c r="AP28" s="32">
        <v>2</v>
      </c>
      <c r="AQ28" s="32"/>
      <c r="AR28" s="32"/>
      <c r="AS28" s="32"/>
      <c r="AU28" s="35"/>
      <c r="AV28" s="32" t="s">
        <v>185</v>
      </c>
      <c r="AW28" s="22" t="s">
        <v>91</v>
      </c>
      <c r="AX28" s="22" t="s">
        <v>91</v>
      </c>
      <c r="AY28" s="22" t="s">
        <v>91</v>
      </c>
      <c r="AZ28" s="22" t="s">
        <v>91</v>
      </c>
      <c r="BA28" s="22" t="s">
        <v>91</v>
      </c>
      <c r="BB28" s="22" t="s">
        <v>91</v>
      </c>
      <c r="BC28" s="22" t="s">
        <v>91</v>
      </c>
      <c r="BD28" s="22" t="s">
        <v>91</v>
      </c>
      <c r="BE28" s="22" t="s">
        <v>91</v>
      </c>
      <c r="BF28" s="11">
        <f t="shared" si="4"/>
        <v>36</v>
      </c>
      <c r="BG28" s="26">
        <f t="shared" si="5"/>
        <v>62</v>
      </c>
    </row>
    <row r="29" spans="1:59" ht="30" customHeight="1">
      <c r="A29" s="132"/>
      <c r="B29" s="120"/>
      <c r="C29" s="120"/>
      <c r="D29" s="38" t="s">
        <v>149</v>
      </c>
      <c r="E29" s="25">
        <v>4</v>
      </c>
      <c r="F29" s="25">
        <v>4</v>
      </c>
      <c r="G29" s="25">
        <v>4</v>
      </c>
      <c r="H29" s="25">
        <v>4</v>
      </c>
      <c r="I29" s="25">
        <v>4</v>
      </c>
      <c r="J29" s="25">
        <v>4</v>
      </c>
      <c r="K29" s="25">
        <v>4</v>
      </c>
      <c r="L29" s="25">
        <v>4</v>
      </c>
      <c r="M29" s="25">
        <v>4</v>
      </c>
      <c r="N29" s="25">
        <v>4</v>
      </c>
      <c r="O29" s="25">
        <v>4</v>
      </c>
      <c r="P29" s="25">
        <v>4</v>
      </c>
      <c r="Q29" s="25">
        <v>4</v>
      </c>
      <c r="R29" s="25"/>
      <c r="S29" s="25"/>
      <c r="T29" s="25"/>
      <c r="U29" s="25"/>
      <c r="V29" s="25">
        <f t="shared" si="6"/>
        <v>52</v>
      </c>
      <c r="W29" s="52"/>
      <c r="X29" s="52"/>
      <c r="Y29" s="32">
        <v>4</v>
      </c>
      <c r="Z29" s="32">
        <v>4</v>
      </c>
      <c r="AA29" s="32">
        <v>4</v>
      </c>
      <c r="AB29" s="32">
        <v>4</v>
      </c>
      <c r="AC29" s="32">
        <v>4</v>
      </c>
      <c r="AD29" s="32">
        <v>4</v>
      </c>
      <c r="AE29" s="32">
        <v>4</v>
      </c>
      <c r="AF29" s="32">
        <v>4</v>
      </c>
      <c r="AG29" s="32">
        <v>4</v>
      </c>
      <c r="AH29" s="32">
        <v>4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U29" s="35"/>
      <c r="AV29" s="32"/>
      <c r="AW29" s="22" t="s">
        <v>91</v>
      </c>
      <c r="AX29" s="22" t="s">
        <v>91</v>
      </c>
      <c r="AY29" s="22" t="s">
        <v>91</v>
      </c>
      <c r="AZ29" s="22" t="s">
        <v>91</v>
      </c>
      <c r="BA29" s="22" t="s">
        <v>91</v>
      </c>
      <c r="BB29" s="22" t="s">
        <v>91</v>
      </c>
      <c r="BC29" s="22" t="s">
        <v>91</v>
      </c>
      <c r="BD29" s="22" t="s">
        <v>91</v>
      </c>
      <c r="BE29" s="22" t="s">
        <v>91</v>
      </c>
      <c r="BF29" s="11">
        <f t="shared" si="4"/>
        <v>40</v>
      </c>
      <c r="BG29" s="26">
        <f t="shared" si="5"/>
        <v>92</v>
      </c>
    </row>
    <row r="30" spans="1:59" ht="30" customHeight="1">
      <c r="A30" s="132"/>
      <c r="B30" s="119" t="s">
        <v>182</v>
      </c>
      <c r="C30" s="119" t="s">
        <v>183</v>
      </c>
      <c r="D30" s="38" t="s">
        <v>150</v>
      </c>
      <c r="E30" s="25">
        <v>2</v>
      </c>
      <c r="F30" s="25">
        <v>2</v>
      </c>
      <c r="G30" s="25">
        <v>2</v>
      </c>
      <c r="H30" s="25">
        <v>2</v>
      </c>
      <c r="I30" s="25">
        <v>2</v>
      </c>
      <c r="J30" s="25">
        <v>2</v>
      </c>
      <c r="K30" s="25">
        <v>2</v>
      </c>
      <c r="L30" s="25">
        <v>2</v>
      </c>
      <c r="M30" s="25">
        <v>2</v>
      </c>
      <c r="N30" s="25">
        <v>2</v>
      </c>
      <c r="O30" s="25">
        <v>2</v>
      </c>
      <c r="P30" s="25">
        <v>2</v>
      </c>
      <c r="Q30" s="25" t="s">
        <v>80</v>
      </c>
      <c r="R30" s="25"/>
      <c r="S30" s="25"/>
      <c r="T30" s="25"/>
      <c r="U30" s="25"/>
      <c r="V30" s="25">
        <f t="shared" si="6"/>
        <v>24</v>
      </c>
      <c r="W30" s="52"/>
      <c r="X30" s="5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U30" s="35"/>
      <c r="AV30" s="32"/>
      <c r="AW30" s="22"/>
      <c r="BF30" s="11">
        <f t="shared" si="4"/>
        <v>0</v>
      </c>
      <c r="BG30" s="26">
        <f t="shared" si="5"/>
        <v>24</v>
      </c>
    </row>
    <row r="31" spans="1:59" ht="30" customHeight="1">
      <c r="A31" s="132"/>
      <c r="B31" s="120"/>
      <c r="C31" s="120"/>
      <c r="D31" s="38" t="s">
        <v>149</v>
      </c>
      <c r="E31" s="25">
        <v>2</v>
      </c>
      <c r="F31" s="25">
        <v>2</v>
      </c>
      <c r="G31" s="25">
        <v>2</v>
      </c>
      <c r="H31" s="25">
        <v>2</v>
      </c>
      <c r="I31" s="25">
        <v>2</v>
      </c>
      <c r="J31" s="25">
        <v>2</v>
      </c>
      <c r="K31" s="25">
        <v>2</v>
      </c>
      <c r="L31" s="25">
        <v>2</v>
      </c>
      <c r="M31" s="25">
        <v>2</v>
      </c>
      <c r="N31" s="25">
        <v>2</v>
      </c>
      <c r="O31" s="25">
        <v>2</v>
      </c>
      <c r="P31" s="25">
        <v>2</v>
      </c>
      <c r="Q31" s="25">
        <v>2</v>
      </c>
      <c r="R31" s="25"/>
      <c r="S31" s="25"/>
      <c r="T31" s="25"/>
      <c r="U31" s="25"/>
      <c r="V31" s="25">
        <f t="shared" si="6"/>
        <v>26</v>
      </c>
      <c r="W31" s="52"/>
      <c r="X31" s="5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U31" s="35"/>
      <c r="AV31" s="32"/>
      <c r="AW31" s="22"/>
      <c r="BF31" s="11">
        <f t="shared" si="4"/>
        <v>0</v>
      </c>
      <c r="BG31" s="26">
        <f t="shared" si="5"/>
        <v>26</v>
      </c>
    </row>
    <row r="32" spans="1:59" ht="33.75" customHeight="1">
      <c r="A32" s="132"/>
      <c r="B32" s="25" t="s">
        <v>135</v>
      </c>
      <c r="C32" s="25" t="s">
        <v>129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>
        <f t="shared" si="6"/>
        <v>0</v>
      </c>
      <c r="W32" s="52"/>
      <c r="X32" s="5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>
        <v>36</v>
      </c>
      <c r="AR32" s="32">
        <v>36</v>
      </c>
      <c r="AS32" s="32"/>
      <c r="AT32" s="32"/>
      <c r="AU32" s="35"/>
      <c r="AW32" s="22" t="s">
        <v>91</v>
      </c>
      <c r="AX32" s="22" t="s">
        <v>91</v>
      </c>
      <c r="AY32" s="22" t="s">
        <v>91</v>
      </c>
      <c r="AZ32" s="22" t="s">
        <v>91</v>
      </c>
      <c r="BA32" s="22" t="s">
        <v>91</v>
      </c>
      <c r="BB32" s="22" t="s">
        <v>91</v>
      </c>
      <c r="BC32" s="22" t="s">
        <v>91</v>
      </c>
      <c r="BD32" s="22" t="s">
        <v>91</v>
      </c>
      <c r="BE32" s="22" t="s">
        <v>91</v>
      </c>
      <c r="BF32" s="11">
        <f t="shared" si="4"/>
        <v>72</v>
      </c>
      <c r="BG32" s="26">
        <f t="shared" si="5"/>
        <v>72</v>
      </c>
    </row>
    <row r="33" spans="1:59" ht="93.75">
      <c r="A33" s="132"/>
      <c r="B33" s="25" t="s">
        <v>132</v>
      </c>
      <c r="C33" s="25" t="s">
        <v>131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si="6"/>
        <v>0</v>
      </c>
      <c r="W33" s="52"/>
      <c r="X33" s="5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>
        <v>36</v>
      </c>
      <c r="AT33" s="32">
        <v>36</v>
      </c>
      <c r="AU33" s="35"/>
      <c r="AW33" s="22" t="s">
        <v>91</v>
      </c>
      <c r="AX33" s="22" t="s">
        <v>91</v>
      </c>
      <c r="AY33" s="22" t="s">
        <v>91</v>
      </c>
      <c r="AZ33" s="22" t="s">
        <v>91</v>
      </c>
      <c r="BA33" s="22" t="s">
        <v>91</v>
      </c>
      <c r="BB33" s="22" t="s">
        <v>91</v>
      </c>
      <c r="BC33" s="22" t="s">
        <v>91</v>
      </c>
      <c r="BD33" s="22" t="s">
        <v>91</v>
      </c>
      <c r="BE33" s="22" t="s">
        <v>91</v>
      </c>
      <c r="BF33" s="11">
        <f t="shared" si="4"/>
        <v>72</v>
      </c>
      <c r="BG33" s="26">
        <f t="shared" si="5"/>
        <v>72</v>
      </c>
    </row>
    <row r="34" spans="1:59" ht="18.75">
      <c r="A34" s="132"/>
      <c r="B34" s="114" t="s">
        <v>152</v>
      </c>
      <c r="C34" s="115"/>
      <c r="D34" s="115"/>
      <c r="E34" s="25">
        <f>E8+E10+E12+E15+E17+E19+E21+E24+E23+E26+E27+E28+E30+E32+E33</f>
        <v>16</v>
      </c>
      <c r="F34" s="25">
        <f aca="true" t="shared" si="7" ref="F34:V34">F8+F10+F12+F15+F17+F19+F21+F24+F23+F26+F27+F28+F30+F32+F33</f>
        <v>16</v>
      </c>
      <c r="G34" s="25">
        <f t="shared" si="7"/>
        <v>16</v>
      </c>
      <c r="H34" s="25">
        <f t="shared" si="7"/>
        <v>16</v>
      </c>
      <c r="I34" s="25">
        <f t="shared" si="7"/>
        <v>16</v>
      </c>
      <c r="J34" s="25">
        <f t="shared" si="7"/>
        <v>16</v>
      </c>
      <c r="K34" s="25">
        <f t="shared" si="7"/>
        <v>16</v>
      </c>
      <c r="L34" s="25">
        <f t="shared" si="7"/>
        <v>16</v>
      </c>
      <c r="M34" s="25">
        <f t="shared" si="7"/>
        <v>16</v>
      </c>
      <c r="N34" s="25">
        <f t="shared" si="7"/>
        <v>16</v>
      </c>
      <c r="O34" s="25">
        <f t="shared" si="7"/>
        <v>16</v>
      </c>
      <c r="P34" s="25">
        <f t="shared" si="7"/>
        <v>16</v>
      </c>
      <c r="Q34" s="25">
        <f>Q8+Q10+Q12+Q15+Q17+Q19+Q21+Q24+Q23+Q26+Q27+Q28+Q32+Q33</f>
        <v>6</v>
      </c>
      <c r="R34" s="25">
        <f t="shared" si="7"/>
        <v>36</v>
      </c>
      <c r="S34" s="25">
        <f t="shared" si="7"/>
        <v>36</v>
      </c>
      <c r="T34" s="25">
        <f t="shared" si="7"/>
        <v>36</v>
      </c>
      <c r="U34" s="25">
        <f t="shared" si="7"/>
        <v>36</v>
      </c>
      <c r="V34" s="25">
        <f>V8+V10+V12+V15+V17+V19+V21+V24+V23+V26+V27+V28+V30+V32+V33+18</f>
        <v>360</v>
      </c>
      <c r="W34" s="52"/>
      <c r="X34" s="52"/>
      <c r="Y34" s="25">
        <f>Y8+Y10+Y12+Y15+Y17+Y19+Y21+Y23+Y24+Y26+Y27+Y28+Y31+Y32+Y33</f>
        <v>16</v>
      </c>
      <c r="Z34" s="25">
        <f aca="true" t="shared" si="8" ref="Z34:AT34">Z8+Z10+Z12+Z15+Z17+Z19+Z21+Z23+Z24+Z26+Z27+Z28+Z31+Z32+Z33</f>
        <v>16</v>
      </c>
      <c r="AA34" s="25">
        <f t="shared" si="8"/>
        <v>16</v>
      </c>
      <c r="AB34" s="25">
        <f t="shared" si="8"/>
        <v>16</v>
      </c>
      <c r="AC34" s="25">
        <f t="shared" si="8"/>
        <v>16</v>
      </c>
      <c r="AD34" s="25">
        <f t="shared" si="8"/>
        <v>16</v>
      </c>
      <c r="AE34" s="25">
        <f t="shared" si="8"/>
        <v>16</v>
      </c>
      <c r="AF34" s="25">
        <f t="shared" si="8"/>
        <v>16</v>
      </c>
      <c r="AG34" s="25">
        <f t="shared" si="8"/>
        <v>16</v>
      </c>
      <c r="AH34" s="25">
        <f t="shared" si="8"/>
        <v>16</v>
      </c>
      <c r="AI34" s="25">
        <f t="shared" si="8"/>
        <v>16</v>
      </c>
      <c r="AJ34" s="25">
        <f t="shared" si="8"/>
        <v>16</v>
      </c>
      <c r="AK34" s="25">
        <f t="shared" si="8"/>
        <v>16</v>
      </c>
      <c r="AL34" s="25">
        <f t="shared" si="8"/>
        <v>16</v>
      </c>
      <c r="AM34" s="25">
        <f t="shared" si="8"/>
        <v>16</v>
      </c>
      <c r="AN34" s="25">
        <f t="shared" si="8"/>
        <v>16</v>
      </c>
      <c r="AO34" s="25">
        <f t="shared" si="8"/>
        <v>16</v>
      </c>
      <c r="AP34" s="25">
        <f t="shared" si="8"/>
        <v>16</v>
      </c>
      <c r="AQ34" s="25">
        <f t="shared" si="8"/>
        <v>36</v>
      </c>
      <c r="AR34" s="25">
        <f t="shared" si="8"/>
        <v>36</v>
      </c>
      <c r="AS34" s="25">
        <f t="shared" si="8"/>
        <v>36</v>
      </c>
      <c r="AT34" s="25">
        <f t="shared" si="8"/>
        <v>36</v>
      </c>
      <c r="AU34" s="25">
        <v>36</v>
      </c>
      <c r="AV34" s="25">
        <v>36</v>
      </c>
      <c r="AW34" s="22" t="s">
        <v>91</v>
      </c>
      <c r="AX34" s="22" t="s">
        <v>91</v>
      </c>
      <c r="AY34" s="22" t="s">
        <v>91</v>
      </c>
      <c r="AZ34" s="22" t="s">
        <v>91</v>
      </c>
      <c r="BA34" s="22" t="s">
        <v>91</v>
      </c>
      <c r="BB34" s="22" t="s">
        <v>91</v>
      </c>
      <c r="BC34" s="22" t="s">
        <v>91</v>
      </c>
      <c r="BD34" s="22" t="s">
        <v>91</v>
      </c>
      <c r="BE34" s="22" t="s">
        <v>91</v>
      </c>
      <c r="BF34" s="11">
        <f>SUM(Y34:AV34)</f>
        <v>504</v>
      </c>
      <c r="BG34" s="26">
        <f t="shared" si="5"/>
        <v>864</v>
      </c>
    </row>
    <row r="35" spans="1:59" ht="18.75">
      <c r="A35" s="132"/>
      <c r="B35" s="116" t="s">
        <v>153</v>
      </c>
      <c r="C35" s="117"/>
      <c r="D35" s="117"/>
      <c r="E35" s="25">
        <f>E9+E11+E13+E16+E18+E20+E22+E25+E29+E31</f>
        <v>20</v>
      </c>
      <c r="F35" s="25">
        <f aca="true" t="shared" si="9" ref="F35:V35">F9+F11+F13+F16+F18+F20+F22+F25+F29+F31</f>
        <v>20</v>
      </c>
      <c r="G35" s="25">
        <f t="shared" si="9"/>
        <v>20</v>
      </c>
      <c r="H35" s="25">
        <f t="shared" si="9"/>
        <v>20</v>
      </c>
      <c r="I35" s="25">
        <f t="shared" si="9"/>
        <v>20</v>
      </c>
      <c r="J35" s="25">
        <f t="shared" si="9"/>
        <v>20</v>
      </c>
      <c r="K35" s="25">
        <f t="shared" si="9"/>
        <v>20</v>
      </c>
      <c r="L35" s="25">
        <f t="shared" si="9"/>
        <v>20</v>
      </c>
      <c r="M35" s="25">
        <f t="shared" si="9"/>
        <v>20</v>
      </c>
      <c r="N35" s="25">
        <f t="shared" si="9"/>
        <v>20</v>
      </c>
      <c r="O35" s="25">
        <f t="shared" si="9"/>
        <v>20</v>
      </c>
      <c r="P35" s="25">
        <f t="shared" si="9"/>
        <v>20</v>
      </c>
      <c r="Q35" s="25">
        <f t="shared" si="9"/>
        <v>12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252</v>
      </c>
      <c r="W35" s="52"/>
      <c r="X35" s="52"/>
      <c r="Y35" s="25">
        <f>Y9+Y11+Y13+Y16+Y18+Y20+Y22+Y25+Y29</f>
        <v>16</v>
      </c>
      <c r="Z35" s="25">
        <f aca="true" t="shared" si="10" ref="Z35:AT35">Z9+Z11+Z13+Z16+Z18+Z20+Z22+Z25+Z29</f>
        <v>16</v>
      </c>
      <c r="AA35" s="25">
        <f t="shared" si="10"/>
        <v>16</v>
      </c>
      <c r="AB35" s="25">
        <f t="shared" si="10"/>
        <v>16</v>
      </c>
      <c r="AC35" s="25">
        <f t="shared" si="10"/>
        <v>16</v>
      </c>
      <c r="AD35" s="25">
        <f t="shared" si="10"/>
        <v>16</v>
      </c>
      <c r="AE35" s="25">
        <f t="shared" si="10"/>
        <v>16</v>
      </c>
      <c r="AF35" s="25">
        <f t="shared" si="10"/>
        <v>16</v>
      </c>
      <c r="AG35" s="25">
        <f t="shared" si="10"/>
        <v>16</v>
      </c>
      <c r="AH35" s="25">
        <f t="shared" si="10"/>
        <v>16</v>
      </c>
      <c r="AI35" s="25">
        <f t="shared" si="10"/>
        <v>6</v>
      </c>
      <c r="AJ35" s="25">
        <f t="shared" si="10"/>
        <v>6</v>
      </c>
      <c r="AK35" s="25">
        <f t="shared" si="10"/>
        <v>6</v>
      </c>
      <c r="AL35" s="25">
        <f t="shared" si="10"/>
        <v>6</v>
      </c>
      <c r="AM35" s="25">
        <f t="shared" si="10"/>
        <v>6</v>
      </c>
      <c r="AN35" s="25">
        <f t="shared" si="10"/>
        <v>6</v>
      </c>
      <c r="AO35" s="25">
        <f t="shared" si="10"/>
        <v>10</v>
      </c>
      <c r="AP35" s="25">
        <f t="shared" si="10"/>
        <v>10</v>
      </c>
      <c r="AQ35" s="25">
        <f t="shared" si="10"/>
        <v>0</v>
      </c>
      <c r="AR35" s="25">
        <f t="shared" si="10"/>
        <v>0</v>
      </c>
      <c r="AS35" s="25">
        <f t="shared" si="10"/>
        <v>0</v>
      </c>
      <c r="AT35" s="25">
        <f t="shared" si="10"/>
        <v>0</v>
      </c>
      <c r="AU35" s="25"/>
      <c r="AV35" s="25"/>
      <c r="AW35" s="22" t="s">
        <v>91</v>
      </c>
      <c r="AX35" s="22" t="s">
        <v>91</v>
      </c>
      <c r="AY35" s="22" t="s">
        <v>91</v>
      </c>
      <c r="AZ35" s="22" t="s">
        <v>91</v>
      </c>
      <c r="BA35" s="22" t="s">
        <v>91</v>
      </c>
      <c r="BB35" s="22" t="s">
        <v>91</v>
      </c>
      <c r="BC35" s="22" t="s">
        <v>91</v>
      </c>
      <c r="BD35" s="22" t="s">
        <v>91</v>
      </c>
      <c r="BE35" s="22" t="s">
        <v>91</v>
      </c>
      <c r="BF35" s="11">
        <f t="shared" si="4"/>
        <v>216</v>
      </c>
      <c r="BG35" s="26">
        <f t="shared" si="5"/>
        <v>468</v>
      </c>
    </row>
    <row r="36" spans="1:59" ht="35.25" customHeight="1">
      <c r="A36" s="132"/>
      <c r="B36" s="111" t="s">
        <v>154</v>
      </c>
      <c r="C36" s="112"/>
      <c r="D36" s="113"/>
      <c r="E36" s="25">
        <f>E34+E35</f>
        <v>36</v>
      </c>
      <c r="F36" s="25">
        <f aca="true" t="shared" si="11" ref="F36:V36">F34+F35</f>
        <v>36</v>
      </c>
      <c r="G36" s="25">
        <f t="shared" si="11"/>
        <v>36</v>
      </c>
      <c r="H36" s="25">
        <f t="shared" si="11"/>
        <v>36</v>
      </c>
      <c r="I36" s="25">
        <f t="shared" si="11"/>
        <v>36</v>
      </c>
      <c r="J36" s="25">
        <f t="shared" si="11"/>
        <v>36</v>
      </c>
      <c r="K36" s="25">
        <f t="shared" si="11"/>
        <v>36</v>
      </c>
      <c r="L36" s="25">
        <f t="shared" si="11"/>
        <v>36</v>
      </c>
      <c r="M36" s="25">
        <f t="shared" si="11"/>
        <v>36</v>
      </c>
      <c r="N36" s="25">
        <f t="shared" si="11"/>
        <v>36</v>
      </c>
      <c r="O36" s="25">
        <f t="shared" si="11"/>
        <v>36</v>
      </c>
      <c r="P36" s="25">
        <f t="shared" si="11"/>
        <v>36</v>
      </c>
      <c r="Q36" s="25">
        <f t="shared" si="11"/>
        <v>18</v>
      </c>
      <c r="R36" s="25">
        <f t="shared" si="11"/>
        <v>36</v>
      </c>
      <c r="S36" s="25">
        <f t="shared" si="11"/>
        <v>36</v>
      </c>
      <c r="T36" s="25">
        <f t="shared" si="11"/>
        <v>36</v>
      </c>
      <c r="U36" s="25">
        <f t="shared" si="11"/>
        <v>36</v>
      </c>
      <c r="V36" s="25">
        <f t="shared" si="11"/>
        <v>612</v>
      </c>
      <c r="W36" s="52"/>
      <c r="X36" s="52"/>
      <c r="Y36" s="25">
        <f>Y34+Y35</f>
        <v>32</v>
      </c>
      <c r="Z36" s="25">
        <f aca="true" t="shared" si="12" ref="Z36:AT36">Z34+Z35</f>
        <v>32</v>
      </c>
      <c r="AA36" s="25">
        <f t="shared" si="12"/>
        <v>32</v>
      </c>
      <c r="AB36" s="25">
        <f t="shared" si="12"/>
        <v>32</v>
      </c>
      <c r="AC36" s="25">
        <f t="shared" si="12"/>
        <v>32</v>
      </c>
      <c r="AD36" s="25">
        <f t="shared" si="12"/>
        <v>32</v>
      </c>
      <c r="AE36" s="25">
        <f t="shared" si="12"/>
        <v>32</v>
      </c>
      <c r="AF36" s="25">
        <f t="shared" si="12"/>
        <v>32</v>
      </c>
      <c r="AG36" s="25">
        <f t="shared" si="12"/>
        <v>32</v>
      </c>
      <c r="AH36" s="25">
        <f t="shared" si="12"/>
        <v>32</v>
      </c>
      <c r="AI36" s="25">
        <f t="shared" si="12"/>
        <v>22</v>
      </c>
      <c r="AJ36" s="25">
        <f t="shared" si="12"/>
        <v>22</v>
      </c>
      <c r="AK36" s="25">
        <f t="shared" si="12"/>
        <v>22</v>
      </c>
      <c r="AL36" s="25">
        <f t="shared" si="12"/>
        <v>22</v>
      </c>
      <c r="AM36" s="25">
        <f t="shared" si="12"/>
        <v>22</v>
      </c>
      <c r="AN36" s="25">
        <f t="shared" si="12"/>
        <v>22</v>
      </c>
      <c r="AO36" s="25">
        <f t="shared" si="12"/>
        <v>26</v>
      </c>
      <c r="AP36" s="25">
        <f t="shared" si="12"/>
        <v>26</v>
      </c>
      <c r="AQ36" s="25">
        <f t="shared" si="12"/>
        <v>36</v>
      </c>
      <c r="AR36" s="25">
        <f t="shared" si="12"/>
        <v>36</v>
      </c>
      <c r="AS36" s="25">
        <f t="shared" si="12"/>
        <v>36</v>
      </c>
      <c r="AT36" s="25">
        <f t="shared" si="12"/>
        <v>36</v>
      </c>
      <c r="AU36" s="25" t="s">
        <v>155</v>
      </c>
      <c r="AV36" s="25" t="s">
        <v>155</v>
      </c>
      <c r="AW36" s="22" t="s">
        <v>91</v>
      </c>
      <c r="AX36" s="22" t="s">
        <v>91</v>
      </c>
      <c r="AY36" s="22" t="s">
        <v>91</v>
      </c>
      <c r="AZ36" s="22" t="s">
        <v>91</v>
      </c>
      <c r="BA36" s="22" t="s">
        <v>91</v>
      </c>
      <c r="BB36" s="22" t="s">
        <v>91</v>
      </c>
      <c r="BC36" s="22" t="s">
        <v>91</v>
      </c>
      <c r="BD36" s="22" t="s">
        <v>91</v>
      </c>
      <c r="BE36" s="22" t="s">
        <v>91</v>
      </c>
      <c r="BF36" s="11">
        <f t="shared" si="4"/>
        <v>648</v>
      </c>
      <c r="BG36" s="26">
        <f t="shared" si="5"/>
        <v>1260</v>
      </c>
    </row>
    <row r="37" spans="6:50" ht="18.75">
      <c r="F37" s="25"/>
      <c r="H37" s="25"/>
      <c r="AX37" s="25"/>
    </row>
    <row r="38" spans="6:50" ht="18.75">
      <c r="F38" s="25"/>
      <c r="H38" s="25"/>
      <c r="AX38" s="25"/>
    </row>
    <row r="39" spans="6:8" ht="18.75">
      <c r="F39" s="25"/>
      <c r="H39" s="25"/>
    </row>
    <row r="40" spans="6:8" ht="18.75">
      <c r="F40" s="25"/>
      <c r="H40" s="25"/>
    </row>
    <row r="41" spans="6:8" ht="18.75">
      <c r="F41" s="25"/>
      <c r="H41" s="25"/>
    </row>
  </sheetData>
  <sheetProtection/>
  <mergeCells count="43">
    <mergeCell ref="C17:C18"/>
    <mergeCell ref="B21:B22"/>
    <mergeCell ref="C21:C22"/>
    <mergeCell ref="B19:B20"/>
    <mergeCell ref="C19:C20"/>
    <mergeCell ref="B30:B31"/>
    <mergeCell ref="C30:C31"/>
    <mergeCell ref="AS2:AV2"/>
    <mergeCell ref="N2:Q2"/>
    <mergeCell ref="AX2:AZ2"/>
    <mergeCell ref="BG2:BG6"/>
    <mergeCell ref="V3:V4"/>
    <mergeCell ref="BF3:BF4"/>
    <mergeCell ref="E5:BE5"/>
    <mergeCell ref="BB2:BE2"/>
    <mergeCell ref="AK2:AM2"/>
    <mergeCell ref="AO2:AR2"/>
    <mergeCell ref="R2:U2"/>
    <mergeCell ref="AB2:AD2"/>
    <mergeCell ref="AF2:AI2"/>
    <mergeCell ref="X2:Z2"/>
    <mergeCell ref="A1:BG1"/>
    <mergeCell ref="A2:A36"/>
    <mergeCell ref="B2:B6"/>
    <mergeCell ref="C2:C6"/>
    <mergeCell ref="E2:H2"/>
    <mergeCell ref="J2:L2"/>
    <mergeCell ref="B12:B13"/>
    <mergeCell ref="C12:C13"/>
    <mergeCell ref="B8:B9"/>
    <mergeCell ref="C8:C9"/>
    <mergeCell ref="B10:B11"/>
    <mergeCell ref="C10:C11"/>
    <mergeCell ref="B34:D34"/>
    <mergeCell ref="B35:D35"/>
    <mergeCell ref="B36:D36"/>
    <mergeCell ref="B15:B16"/>
    <mergeCell ref="C15:C16"/>
    <mergeCell ref="B24:B25"/>
    <mergeCell ref="C24:C25"/>
    <mergeCell ref="B28:B29"/>
    <mergeCell ref="C28:C29"/>
    <mergeCell ref="B17:B18"/>
  </mergeCells>
  <printOptions/>
  <pageMargins left="0.41" right="0.24" top="0.31" bottom="0.31" header="0.3" footer="0.3"/>
  <pageSetup fitToHeight="1" fitToWidth="1" horizontalDpi="180" verticalDpi="18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"/>
  <sheetViews>
    <sheetView tabSelected="1"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9" sqref="U9"/>
    </sheetView>
  </sheetViews>
  <sheetFormatPr defaultColWidth="9.140625" defaultRowHeight="15"/>
  <cols>
    <col min="1" max="1" width="9.00390625" style="36" customWidth="1"/>
    <col min="2" max="2" width="15.00390625" style="11" customWidth="1"/>
    <col min="3" max="3" width="42.421875" style="11" customWidth="1"/>
    <col min="4" max="20" width="5.7109375" style="11" customWidth="1"/>
    <col min="21" max="21" width="7.421875" style="11" customWidth="1"/>
    <col min="22" max="23" width="5.7109375" style="22" customWidth="1"/>
    <col min="24" max="24" width="6.8515625" style="11" customWidth="1"/>
    <col min="25" max="48" width="5.7109375" style="11" customWidth="1"/>
    <col min="49" max="56" width="5.7109375" style="22" customWidth="1"/>
    <col min="57" max="57" width="12.28125" style="11" customWidth="1"/>
    <col min="58" max="16384" width="9.140625" style="11" customWidth="1"/>
  </cols>
  <sheetData>
    <row r="1" spans="1:58" ht="51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9"/>
    </row>
    <row r="2" spans="1:64" ht="54" customHeight="1">
      <c r="A2" s="131" t="s">
        <v>148</v>
      </c>
      <c r="B2" s="123" t="s">
        <v>0</v>
      </c>
      <c r="C2" s="124" t="s">
        <v>9</v>
      </c>
      <c r="D2" s="107" t="s">
        <v>10</v>
      </c>
      <c r="E2" s="107"/>
      <c r="F2" s="107"/>
      <c r="G2" s="107"/>
      <c r="I2" s="107" t="s">
        <v>11</v>
      </c>
      <c r="J2" s="107"/>
      <c r="K2" s="107"/>
      <c r="M2" s="107" t="s">
        <v>12</v>
      </c>
      <c r="N2" s="107"/>
      <c r="O2" s="107"/>
      <c r="P2" s="107"/>
      <c r="Q2" s="107" t="s">
        <v>13</v>
      </c>
      <c r="R2" s="107"/>
      <c r="S2" s="107"/>
      <c r="T2" s="107"/>
      <c r="W2" s="107" t="s">
        <v>14</v>
      </c>
      <c r="X2" s="107"/>
      <c r="Y2" s="107"/>
      <c r="AA2" s="107" t="s">
        <v>15</v>
      </c>
      <c r="AB2" s="107"/>
      <c r="AC2" s="107"/>
      <c r="AE2" s="107" t="s">
        <v>16</v>
      </c>
      <c r="AF2" s="107"/>
      <c r="AG2" s="107"/>
      <c r="AH2" s="107"/>
      <c r="AJ2" s="107" t="s">
        <v>17</v>
      </c>
      <c r="AK2" s="107"/>
      <c r="AL2" s="107"/>
      <c r="AN2" s="107" t="s">
        <v>18</v>
      </c>
      <c r="AO2" s="107"/>
      <c r="AP2" s="107"/>
      <c r="AQ2" s="107"/>
      <c r="AR2" s="107" t="s">
        <v>19</v>
      </c>
      <c r="AS2" s="107"/>
      <c r="AT2" s="107"/>
      <c r="AU2" s="107"/>
      <c r="AW2" s="133" t="s">
        <v>76</v>
      </c>
      <c r="AX2" s="133"/>
      <c r="AY2" s="133"/>
      <c r="BA2" s="133" t="s">
        <v>77</v>
      </c>
      <c r="BB2" s="134"/>
      <c r="BC2" s="134"/>
      <c r="BD2" s="134"/>
      <c r="BE2" s="26"/>
      <c r="BF2" s="130" t="s">
        <v>79</v>
      </c>
      <c r="BG2" s="26"/>
      <c r="BH2" s="26"/>
      <c r="BI2" s="26"/>
      <c r="BJ2" s="26"/>
      <c r="BK2" s="26"/>
      <c r="BL2" s="26"/>
    </row>
    <row r="3" spans="1:64" ht="99" customHeight="1">
      <c r="A3" s="132"/>
      <c r="B3" s="123"/>
      <c r="C3" s="124"/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4" t="s">
        <v>31</v>
      </c>
      <c r="P3" s="4" t="s">
        <v>32</v>
      </c>
      <c r="Q3" s="4" t="s">
        <v>33</v>
      </c>
      <c r="R3" s="4" t="s">
        <v>34</v>
      </c>
      <c r="S3" s="4" t="s">
        <v>35</v>
      </c>
      <c r="T3" s="4" t="s">
        <v>36</v>
      </c>
      <c r="U3" s="125" t="s">
        <v>78</v>
      </c>
      <c r="V3" s="23" t="s">
        <v>75</v>
      </c>
      <c r="W3" s="23" t="s">
        <v>37</v>
      </c>
      <c r="X3" s="4" t="s">
        <v>38</v>
      </c>
      <c r="Y3" s="4" t="s">
        <v>39</v>
      </c>
      <c r="Z3" s="4" t="s">
        <v>40</v>
      </c>
      <c r="AA3" s="4" t="s">
        <v>41</v>
      </c>
      <c r="AB3" s="5" t="s">
        <v>42</v>
      </c>
      <c r="AC3" s="4" t="s">
        <v>43</v>
      </c>
      <c r="AD3" s="4" t="s">
        <v>44</v>
      </c>
      <c r="AE3" s="4" t="s">
        <v>45</v>
      </c>
      <c r="AF3" s="4" t="s">
        <v>46</v>
      </c>
      <c r="AG3" s="4" t="s">
        <v>47</v>
      </c>
      <c r="AH3" s="4" t="s">
        <v>48</v>
      </c>
      <c r="AI3" s="4" t="s">
        <v>49</v>
      </c>
      <c r="AJ3" s="4" t="s">
        <v>50</v>
      </c>
      <c r="AK3" s="4" t="s">
        <v>51</v>
      </c>
      <c r="AL3" s="4" t="s">
        <v>52</v>
      </c>
      <c r="AM3" s="4" t="s">
        <v>53</v>
      </c>
      <c r="AN3" s="4" t="s">
        <v>54</v>
      </c>
      <c r="AO3" s="4" t="s">
        <v>55</v>
      </c>
      <c r="AP3" s="4" t="s">
        <v>56</v>
      </c>
      <c r="AQ3" s="4" t="s">
        <v>57</v>
      </c>
      <c r="AR3" s="4" t="s">
        <v>58</v>
      </c>
      <c r="AS3" s="4" t="s">
        <v>59</v>
      </c>
      <c r="AT3" s="4" t="s">
        <v>60</v>
      </c>
      <c r="AU3" s="4" t="s">
        <v>61</v>
      </c>
      <c r="AV3" s="4" t="s">
        <v>62</v>
      </c>
      <c r="AW3" s="24" t="s">
        <v>63</v>
      </c>
      <c r="AX3" s="23" t="s">
        <v>64</v>
      </c>
      <c r="AY3" s="23" t="s">
        <v>65</v>
      </c>
      <c r="AZ3" s="27" t="s">
        <v>66</v>
      </c>
      <c r="BA3" s="27" t="s">
        <v>67</v>
      </c>
      <c r="BB3" s="27" t="s">
        <v>68</v>
      </c>
      <c r="BC3" s="27" t="s">
        <v>69</v>
      </c>
      <c r="BD3" s="27" t="s">
        <v>70</v>
      </c>
      <c r="BE3" s="130" t="s">
        <v>78</v>
      </c>
      <c r="BF3" s="130"/>
      <c r="BG3" s="26"/>
      <c r="BH3" s="26"/>
      <c r="BI3" s="26"/>
      <c r="BJ3" s="26"/>
      <c r="BK3" s="26"/>
      <c r="BL3" s="26"/>
    </row>
    <row r="4" spans="1:64" ht="25.5" customHeight="1">
      <c r="A4" s="132"/>
      <c r="B4" s="123"/>
      <c r="C4" s="124"/>
      <c r="D4" s="28">
        <v>35</v>
      </c>
      <c r="E4" s="28">
        <v>36</v>
      </c>
      <c r="F4" s="28">
        <v>37</v>
      </c>
      <c r="G4" s="28">
        <v>38</v>
      </c>
      <c r="H4" s="28">
        <v>39</v>
      </c>
      <c r="I4" s="29">
        <v>40</v>
      </c>
      <c r="J4" s="26">
        <v>41</v>
      </c>
      <c r="K4" s="26">
        <v>42</v>
      </c>
      <c r="L4" s="26">
        <v>43</v>
      </c>
      <c r="M4" s="26">
        <v>44</v>
      </c>
      <c r="N4" s="26">
        <v>45</v>
      </c>
      <c r="O4" s="26">
        <v>46</v>
      </c>
      <c r="P4" s="26">
        <v>47</v>
      </c>
      <c r="Q4" s="26">
        <v>48</v>
      </c>
      <c r="R4" s="26">
        <v>49</v>
      </c>
      <c r="S4" s="26">
        <v>50</v>
      </c>
      <c r="T4" s="26">
        <v>51</v>
      </c>
      <c r="U4" s="126"/>
      <c r="V4" s="30">
        <v>52</v>
      </c>
      <c r="W4" s="30">
        <v>1</v>
      </c>
      <c r="X4" s="26">
        <v>2</v>
      </c>
      <c r="Y4" s="26">
        <v>3</v>
      </c>
      <c r="Z4" s="26">
        <v>4</v>
      </c>
      <c r="AA4" s="26">
        <v>5</v>
      </c>
      <c r="AB4" s="26">
        <v>6</v>
      </c>
      <c r="AC4" s="26">
        <v>7</v>
      </c>
      <c r="AD4" s="26">
        <v>8</v>
      </c>
      <c r="AE4" s="26">
        <v>9</v>
      </c>
      <c r="AF4" s="26">
        <v>10</v>
      </c>
      <c r="AG4" s="26">
        <v>11</v>
      </c>
      <c r="AH4" s="26">
        <v>12</v>
      </c>
      <c r="AI4" s="26">
        <v>13</v>
      </c>
      <c r="AJ4" s="26">
        <v>14</v>
      </c>
      <c r="AK4" s="26">
        <v>15</v>
      </c>
      <c r="AL4" s="26">
        <v>16</v>
      </c>
      <c r="AM4" s="26">
        <v>17</v>
      </c>
      <c r="AN4" s="26">
        <v>18</v>
      </c>
      <c r="AO4" s="26">
        <v>19</v>
      </c>
      <c r="AP4" s="26">
        <v>20</v>
      </c>
      <c r="AQ4" s="26">
        <v>21</v>
      </c>
      <c r="AR4" s="26">
        <v>22</v>
      </c>
      <c r="AS4" s="26">
        <v>23</v>
      </c>
      <c r="AT4" s="26">
        <v>24</v>
      </c>
      <c r="AU4" s="26">
        <v>25</v>
      </c>
      <c r="AV4" s="26">
        <v>26</v>
      </c>
      <c r="AW4" s="30">
        <v>27</v>
      </c>
      <c r="AX4" s="30">
        <v>28</v>
      </c>
      <c r="AY4" s="30">
        <v>29</v>
      </c>
      <c r="AZ4" s="30">
        <v>30</v>
      </c>
      <c r="BA4" s="30">
        <v>31</v>
      </c>
      <c r="BB4" s="30">
        <v>32</v>
      </c>
      <c r="BC4" s="30">
        <v>33</v>
      </c>
      <c r="BD4" s="30">
        <v>34</v>
      </c>
      <c r="BE4" s="126"/>
      <c r="BF4" s="130"/>
      <c r="BG4" s="26"/>
      <c r="BH4" s="26"/>
      <c r="BI4" s="26"/>
      <c r="BJ4" s="26"/>
      <c r="BK4" s="26"/>
      <c r="BL4" s="26"/>
    </row>
    <row r="5" spans="1:64" ht="18" customHeight="1">
      <c r="A5" s="132"/>
      <c r="B5" s="123"/>
      <c r="C5" s="124"/>
      <c r="D5" s="135" t="s">
        <v>71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26"/>
      <c r="BF5" s="130"/>
      <c r="BG5" s="26"/>
      <c r="BH5" s="26"/>
      <c r="BI5" s="26"/>
      <c r="BJ5" s="26"/>
      <c r="BK5" s="26"/>
      <c r="BL5" s="26"/>
    </row>
    <row r="6" spans="1:64" ht="18" customHeight="1">
      <c r="A6" s="132"/>
      <c r="B6" s="123"/>
      <c r="C6" s="124"/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  <c r="O6" s="28">
        <v>12</v>
      </c>
      <c r="P6" s="28">
        <v>13</v>
      </c>
      <c r="Q6" s="28">
        <v>14</v>
      </c>
      <c r="R6" s="28">
        <v>15</v>
      </c>
      <c r="S6" s="28">
        <v>16</v>
      </c>
      <c r="T6" s="28">
        <v>17</v>
      </c>
      <c r="U6" s="28"/>
      <c r="V6" s="31">
        <v>18</v>
      </c>
      <c r="W6" s="31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28">
        <v>30</v>
      </c>
      <c r="AI6" s="28">
        <v>31</v>
      </c>
      <c r="AJ6" s="28">
        <v>32</v>
      </c>
      <c r="AK6" s="28">
        <v>33</v>
      </c>
      <c r="AL6" s="28">
        <v>34</v>
      </c>
      <c r="AM6" s="28">
        <v>35</v>
      </c>
      <c r="AN6" s="28">
        <v>36</v>
      </c>
      <c r="AO6" s="28">
        <v>37</v>
      </c>
      <c r="AP6" s="28">
        <v>38</v>
      </c>
      <c r="AQ6" s="28">
        <v>39</v>
      </c>
      <c r="AR6" s="28">
        <v>40</v>
      </c>
      <c r="AS6" s="28">
        <v>41</v>
      </c>
      <c r="AT6" s="28">
        <v>42</v>
      </c>
      <c r="AU6" s="28">
        <v>43</v>
      </c>
      <c r="AV6" s="28">
        <v>44</v>
      </c>
      <c r="AW6" s="31">
        <v>45</v>
      </c>
      <c r="AX6" s="31">
        <v>46</v>
      </c>
      <c r="AY6" s="31">
        <v>47</v>
      </c>
      <c r="AZ6" s="31">
        <v>48</v>
      </c>
      <c r="BA6" s="31">
        <v>49</v>
      </c>
      <c r="BB6" s="31">
        <v>50</v>
      </c>
      <c r="BC6" s="31">
        <v>51</v>
      </c>
      <c r="BD6" s="31">
        <v>52</v>
      </c>
      <c r="BE6" s="26"/>
      <c r="BF6" s="130"/>
      <c r="BG6" s="26"/>
      <c r="BH6" s="26"/>
      <c r="BI6" s="26"/>
      <c r="BJ6" s="26"/>
      <c r="BK6" s="26"/>
      <c r="BL6" s="26"/>
    </row>
    <row r="7" spans="1:58" s="55" customFormat="1" ht="25.5" customHeight="1">
      <c r="A7" s="132"/>
      <c r="B7" s="47" t="s">
        <v>123</v>
      </c>
      <c r="C7" s="47" t="s">
        <v>73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2"/>
      <c r="W7" s="52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58" ht="93.75">
      <c r="A8" s="132"/>
      <c r="B8" s="25" t="s">
        <v>132</v>
      </c>
      <c r="C8" s="25" t="s">
        <v>131</v>
      </c>
      <c r="D8" s="25">
        <v>36</v>
      </c>
      <c r="E8" s="25">
        <v>36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>SUM(D8:T8)</f>
        <v>72</v>
      </c>
      <c r="V8" s="40"/>
      <c r="W8" s="40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5"/>
      <c r="AV8" s="33"/>
      <c r="AW8" s="33"/>
      <c r="AX8" s="33"/>
      <c r="AY8" s="33"/>
      <c r="AZ8" s="33"/>
      <c r="BA8" s="33"/>
      <c r="BB8" s="33"/>
      <c r="BC8" s="33"/>
      <c r="BD8" s="33"/>
      <c r="BE8" s="11">
        <f>SUM(X8:BD8)</f>
        <v>0</v>
      </c>
      <c r="BF8" s="26">
        <f>U8+BE8</f>
        <v>72</v>
      </c>
    </row>
    <row r="9" spans="1:58" ht="35.25" customHeight="1">
      <c r="A9" s="132"/>
      <c r="B9" s="116" t="s">
        <v>72</v>
      </c>
      <c r="C9" s="116"/>
      <c r="D9" s="25">
        <f>D8</f>
        <v>36</v>
      </c>
      <c r="E9" s="25">
        <f aca="true" t="shared" si="0" ref="E9:T9">E8</f>
        <v>36</v>
      </c>
      <c r="F9" s="25">
        <v>36</v>
      </c>
      <c r="G9" s="25">
        <v>36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>SUM(D9:T9)</f>
        <v>144</v>
      </c>
      <c r="V9" s="40" t="s">
        <v>91</v>
      </c>
      <c r="W9" s="40" t="s">
        <v>91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V9" s="33"/>
      <c r="AW9" s="33"/>
      <c r="AX9" s="33"/>
      <c r="AY9" s="33"/>
      <c r="AZ9" s="33"/>
      <c r="BA9" s="33"/>
      <c r="BB9" s="33"/>
      <c r="BC9" s="33"/>
      <c r="BD9" s="33"/>
      <c r="BE9" s="11">
        <f>SUM(X9:BD9)</f>
        <v>0</v>
      </c>
      <c r="BF9" s="26">
        <f>U9+BE9</f>
        <v>144</v>
      </c>
    </row>
    <row r="10" spans="1:58" s="77" customFormat="1" ht="37.5">
      <c r="A10" s="132"/>
      <c r="B10" s="74" t="s">
        <v>142</v>
      </c>
      <c r="C10" s="74" t="s">
        <v>143</v>
      </c>
      <c r="D10" s="74"/>
      <c r="E10" s="74"/>
      <c r="F10" s="74">
        <v>36</v>
      </c>
      <c r="G10" s="74">
        <v>36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>
        <f>SUM(D10:T10)</f>
        <v>72</v>
      </c>
      <c r="V10" s="75"/>
      <c r="W10" s="75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BE10" s="77">
        <f>SUM(X10:BD10)</f>
        <v>0</v>
      </c>
      <c r="BF10" s="78">
        <f>U10+BE10</f>
        <v>72</v>
      </c>
    </row>
    <row r="11" spans="5:49" ht="18.75">
      <c r="E11" s="25"/>
      <c r="G11" s="25"/>
      <c r="AW11" s="25"/>
    </row>
    <row r="12" spans="5:49" ht="18.75">
      <c r="E12" s="25"/>
      <c r="G12" s="25"/>
      <c r="AW12" s="25"/>
    </row>
    <row r="13" spans="5:7" ht="18.75">
      <c r="E13" s="25"/>
      <c r="G13" s="25"/>
    </row>
    <row r="14" spans="5:7" ht="18.75">
      <c r="E14" s="25"/>
      <c r="G14" s="25"/>
    </row>
    <row r="15" spans="5:7" ht="18.75">
      <c r="E15" s="25"/>
      <c r="G15" s="25"/>
    </row>
  </sheetData>
  <sheetProtection/>
  <mergeCells count="21">
    <mergeCell ref="A1:BF1"/>
    <mergeCell ref="A2:A10"/>
    <mergeCell ref="B2:B6"/>
    <mergeCell ref="C2:C6"/>
    <mergeCell ref="D2:G2"/>
    <mergeCell ref="AA2:AC2"/>
    <mergeCell ref="BF2:BF6"/>
    <mergeCell ref="U3:U4"/>
    <mergeCell ref="BE3:BE4"/>
    <mergeCell ref="D5:BD5"/>
    <mergeCell ref="AE2:AH2"/>
    <mergeCell ref="BA2:BD2"/>
    <mergeCell ref="AN2:AQ2"/>
    <mergeCell ref="M2:P2"/>
    <mergeCell ref="AW2:AY2"/>
    <mergeCell ref="B9:C9"/>
    <mergeCell ref="W2:Y2"/>
    <mergeCell ref="I2:K2"/>
    <mergeCell ref="AJ2:AL2"/>
    <mergeCell ref="Q2:T2"/>
    <mergeCell ref="AR2:AU2"/>
  </mergeCells>
  <printOptions/>
  <pageMargins left="0.41" right="0.24" top="0.31" bottom="0.31" header="0.3" footer="0.3"/>
  <pageSetup fitToHeight="1" fitToWidth="1" horizontalDpi="180" verticalDpi="18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cp:lastPrinted>2019-01-25T13:42:47Z</cp:lastPrinted>
  <dcterms:created xsi:type="dcterms:W3CDTF">2006-09-28T05:33:49Z</dcterms:created>
  <dcterms:modified xsi:type="dcterms:W3CDTF">2019-01-25T13:43:35Z</dcterms:modified>
  <cp:category/>
  <cp:version/>
  <cp:contentType/>
  <cp:contentStatus/>
</cp:coreProperties>
</file>